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2.xml" ContentType="application/vnd.openxmlformats-officedocument.spreadsheetml.table+xml"/>
  <Override PartName="/xl/queryTables/queryTable1.xml" ContentType="application/vnd.openxmlformats-officedocument.spreadsheetml.query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O:\Memo\"/>
    </mc:Choice>
  </mc:AlternateContent>
  <xr:revisionPtr revIDLastSave="0" documentId="13_ncr:1_{C21CA00F-83CA-47C0-BC30-F3B83D1FB5C8}" xr6:coauthVersionLast="47" xr6:coauthVersionMax="47" xr10:uidLastSave="{00000000-0000-0000-0000-000000000000}"/>
  <bookViews>
    <workbookView xWindow="-28920" yWindow="-120" windowWidth="29040" windowHeight="17640" activeTab="2" xr2:uid="{EABA6988-57B4-44BE-9B89-2874B3E29E84}"/>
  </bookViews>
  <sheets>
    <sheet name="Pivot Grunddaten" sheetId="1" r:id="rId1"/>
    <sheet name="Pivot Auswertung" sheetId="2" r:id="rId2"/>
    <sheet name="Power Query" sheetId="7" r:id="rId3"/>
    <sheet name="SVERWEIS" sheetId="4" r:id="rId4"/>
    <sheet name="bedingte Formatierung" sheetId="3" r:id="rId5"/>
  </sheets>
  <definedNames>
    <definedName name="Datenschnitt_Land">#N/A</definedName>
    <definedName name="Datenschnitt_Produkt">#N/A</definedName>
    <definedName name="ExterneDaten_1" localSheetId="2" hidden="1">'Power Query'!$A$3:$D$12</definedName>
  </definedNames>
  <calcPr calcId="191029"/>
  <pivotCaches>
    <pivotCache cacheId="10" r:id="rId6"/>
  </pivotCaches>
  <extLst>
    <ext xmlns:x14="http://schemas.microsoft.com/office/spreadsheetml/2009/9/main" uri="{BBE1A952-AA13-448e-AADC-164F8A28A991}">
      <x14:slicerCaches>
        <x14:slicerCache r:id="rId7"/>
        <x14:slicerCache r:id="rId8"/>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4" l="1"/>
  <c r="D5" i="4"/>
  <c r="D3" i="4"/>
  <c r="H4" i="3"/>
  <c r="E5" i="3"/>
  <c r="F5" i="3" s="1"/>
  <c r="E6" i="3"/>
  <c r="F6" i="3" s="1"/>
  <c r="E7" i="3"/>
  <c r="F7" i="3" s="1"/>
  <c r="E8" i="3"/>
  <c r="F8" i="3" s="1"/>
  <c r="E9" i="3"/>
  <c r="F9" i="3" s="1"/>
  <c r="E10" i="3"/>
  <c r="F10" i="3" s="1"/>
  <c r="E11" i="3"/>
  <c r="F11" i="3" s="1"/>
  <c r="E12" i="3"/>
  <c r="F12" i="3" s="1"/>
  <c r="E13" i="3"/>
  <c r="F13" i="3" s="1"/>
  <c r="E14" i="3"/>
  <c r="F14" i="3" s="1"/>
  <c r="E15" i="3"/>
  <c r="F15" i="3" s="1"/>
  <c r="E16" i="3"/>
  <c r="F16" i="3" s="1"/>
  <c r="E17" i="3"/>
  <c r="F17" i="3" s="1"/>
  <c r="E18" i="3"/>
  <c r="F18" i="3" s="1"/>
  <c r="E19" i="3"/>
  <c r="F19" i="3" s="1"/>
  <c r="E20" i="3"/>
  <c r="F20" i="3" s="1"/>
  <c r="E21" i="3"/>
  <c r="F21" i="3" s="1"/>
  <c r="E22" i="3"/>
  <c r="F22" i="3" s="1"/>
  <c r="E4" i="3"/>
  <c r="F4" i="3" s="1"/>
  <c r="D112" i="1"/>
  <c r="D111" i="1"/>
  <c r="D110" i="1"/>
  <c r="D109" i="1"/>
  <c r="D108" i="1"/>
  <c r="D107" i="1"/>
  <c r="D106" i="1"/>
  <c r="D105" i="1"/>
  <c r="D104" i="1"/>
  <c r="D103" i="1"/>
  <c r="D102" i="1"/>
  <c r="D101" i="1"/>
  <c r="D100" i="1"/>
  <c r="D99" i="1"/>
  <c r="D98" i="1"/>
  <c r="D97" i="1"/>
  <c r="D96" i="1"/>
  <c r="D95" i="1"/>
  <c r="D94" i="1"/>
  <c r="D93" i="1"/>
  <c r="D92" i="1"/>
  <c r="D91" i="1"/>
  <c r="D90" i="1"/>
  <c r="D89" i="1"/>
  <c r="D88" i="1"/>
  <c r="D87" i="1"/>
  <c r="D86" i="1"/>
  <c r="D85" i="1"/>
  <c r="D84" i="1"/>
  <c r="D83" i="1"/>
  <c r="D82" i="1"/>
  <c r="D81" i="1"/>
  <c r="D80" i="1"/>
  <c r="D79" i="1"/>
  <c r="D78" i="1"/>
  <c r="D77" i="1"/>
  <c r="D76" i="1"/>
  <c r="D75" i="1"/>
  <c r="D74" i="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6" i="1"/>
  <c r="D5"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C012AD8-D31E-468B-8F92-84D494D7E4D3}" keepAlive="1" name="Abfrage - Beispieldatei" description="Verbindung mit der Abfrage 'Beispieldatei' in der Arbeitsmappe." type="5" refreshedVersion="0" background="1">
    <dbPr connection="Provider=Microsoft.Mashup.OleDb.1;Data Source=$Workbook$;Location=Beispieldatei;Extended Properties=&quot;&quot;" command="SELECT * FROM [Beispieldatei]"/>
  </connection>
  <connection id="2" xr16:uid="{BD679B18-C208-4D2B-A6E6-079FC41F779F}" keepAlive="1" name="Abfrage - Beispieldatei transformieren" description="Verbindung mit der Abfrage 'Beispieldatei transformieren' in der Arbeitsmappe." type="5" refreshedVersion="0" background="1">
    <dbPr connection="Provider=Microsoft.Mashup.OleDb.1;Data Source=$Workbook$;Location=&quot;Beispieldatei transformieren&quot;;Extended Properties=&quot;&quot;" command="SELECT * FROM [Beispieldatei transformieren]"/>
  </connection>
  <connection id="3" xr16:uid="{C7303C83-117E-4FB3-B240-E1512975AFC8}" keepAlive="1" name="Abfrage - Datei transformieren" description="Verbindung mit der Abfrage 'Datei transformieren' in der Arbeitsmappe." type="5" refreshedVersion="0" background="1">
    <dbPr connection="Provider=Microsoft.Mashup.OleDb.1;Data Source=$Workbook$;Location=&quot;Datei transformieren&quot;;Extended Properties=&quot;&quot;" command="SELECT * FROM [Datei transformieren]"/>
  </connection>
  <connection id="4" xr16:uid="{33506DE5-A25B-43F9-A339-F8AE19C4B18C}" keepAlive="1" name="Abfrage - Grunddaten" description="Verbindung mit der Abfrage 'Grunddaten' in der Arbeitsmappe." type="5" refreshedVersion="8" background="1" saveData="1">
    <dbPr connection="Provider=Microsoft.Mashup.OleDb.1;Data Source=$Workbook$;Location=Grunddaten;Extended Properties=&quot;&quot;" command="SELECT * FROM [Grunddaten]"/>
  </connection>
  <connection id="5" xr16:uid="{615EC2A9-0023-4FC4-A7FB-59C5C592F217}" keepAlive="1" name="Abfrage - Parameter1" description="Verbindung mit der Abfrage 'Parameter1' in der Arbeitsmappe." type="5" refreshedVersion="0" background="1">
    <dbPr connection="Provider=Microsoft.Mashup.OleDb.1;Data Source=$Workbook$;Location=Parameter1;Extended Properties=&quot;&quot;" command="SELECT * FROM [Parameter1]"/>
  </connection>
</connections>
</file>

<file path=xl/sharedStrings.xml><?xml version="1.0" encoding="utf-8"?>
<sst xmlns="http://schemas.openxmlformats.org/spreadsheetml/2006/main" count="471" uniqueCount="89">
  <si>
    <t>Monat</t>
  </si>
  <si>
    <t>Produkt</t>
  </si>
  <si>
    <t>Umsatz</t>
  </si>
  <si>
    <t>Januar</t>
  </si>
  <si>
    <t>Februar</t>
  </si>
  <si>
    <t>März</t>
  </si>
  <si>
    <t>April</t>
  </si>
  <si>
    <t>Mai</t>
  </si>
  <si>
    <t>Juni</t>
  </si>
  <si>
    <t>Juli</t>
  </si>
  <si>
    <t>August</t>
  </si>
  <si>
    <t>September</t>
  </si>
  <si>
    <t>Oktober</t>
  </si>
  <si>
    <t>November</t>
  </si>
  <si>
    <t>Dezember</t>
  </si>
  <si>
    <t>Produkt A</t>
  </si>
  <si>
    <t>Produkt B</t>
  </si>
  <si>
    <t>Produkt C</t>
  </si>
  <si>
    <t>Zufallszahl</t>
  </si>
  <si>
    <t>Land</t>
  </si>
  <si>
    <t>CH</t>
  </si>
  <si>
    <t>DE</t>
  </si>
  <si>
    <t>AUT</t>
  </si>
  <si>
    <t>Gesamtergebnis</t>
  </si>
  <si>
    <t xml:space="preserve"> </t>
  </si>
  <si>
    <t>Umsatzauswertung nach Produkten</t>
  </si>
  <si>
    <t>Umsatzauswertung Produkt A nach Länder</t>
  </si>
  <si>
    <t>Datum</t>
  </si>
  <si>
    <t>Projekt</t>
  </si>
  <si>
    <t>Totalbetrag</t>
  </si>
  <si>
    <t>Fällig</t>
  </si>
  <si>
    <t>Firma A</t>
  </si>
  <si>
    <t>Firma B</t>
  </si>
  <si>
    <t>Firma C</t>
  </si>
  <si>
    <t>Privatperson A</t>
  </si>
  <si>
    <t>Privatperson B</t>
  </si>
  <si>
    <t>Firma D</t>
  </si>
  <si>
    <t>Privatperson C</t>
  </si>
  <si>
    <t>Firma E</t>
  </si>
  <si>
    <t>Privatperson D</t>
  </si>
  <si>
    <t>Firma F</t>
  </si>
  <si>
    <t>Privatperson E</t>
  </si>
  <si>
    <t>Firma G</t>
  </si>
  <si>
    <t>Privatperson F</t>
  </si>
  <si>
    <t>Firma H</t>
  </si>
  <si>
    <t>Fällig seit</t>
  </si>
  <si>
    <t>Nr.</t>
  </si>
  <si>
    <t>unbezahlte Rechnungen per 27.05.2024</t>
  </si>
  <si>
    <t>Bestellnummer</t>
  </si>
  <si>
    <t>Artikel</t>
  </si>
  <si>
    <t>Menge</t>
  </si>
  <si>
    <t>Kunde</t>
  </si>
  <si>
    <t>Kunde Müller</t>
  </si>
  <si>
    <t>Kunde Schmidt</t>
  </si>
  <si>
    <t>Kunde Meyer</t>
  </si>
  <si>
    <t>Buchungstext</t>
  </si>
  <si>
    <t>Betrag</t>
  </si>
  <si>
    <t>Werbekampagne</t>
  </si>
  <si>
    <t>Messeauftritt</t>
  </si>
  <si>
    <t>Online Werbung</t>
  </si>
  <si>
    <t>Verkauf Produkt A</t>
  </si>
  <si>
    <t>Verkauf Produkt B</t>
  </si>
  <si>
    <t>Verkauf Produkt C</t>
  </si>
  <si>
    <t>Gehälter Januar</t>
  </si>
  <si>
    <t>Schulungskosten</t>
  </si>
  <si>
    <t>Recruiting-Kosten</t>
  </si>
  <si>
    <t>Marketing.xlsx</t>
  </si>
  <si>
    <t>Vertrieb.xlsx</t>
  </si>
  <si>
    <t>HR.xlsx</t>
  </si>
  <si>
    <t>Konsolidierte Tabelle mit Power Query</t>
  </si>
  <si>
    <t>Abteilung</t>
  </si>
  <si>
    <t>Marketing</t>
  </si>
  <si>
    <t>Vertrieb</t>
  </si>
  <si>
    <t>HR</t>
  </si>
  <si>
    <t>Hinweis zur Verwendung von Power Query</t>
  </si>
  <si>
    <t>Anleitung:</t>
  </si>
  <si>
    <t>1. Dateien erstellen:</t>
  </si>
  <si>
    <t>Erstellen Sie die folgenden Excel-Dateien und speichern Sie sie in einem Ordner Ihrer Wahl:</t>
  </si>
  <si>
    <t>Kopieren Sie die entsprechenden Daten aus diesem Dokument in die jeweiligen Dateien.</t>
  </si>
  <si>
    <t>2. Dateien separat speichern:</t>
  </si>
  <si>
    <r>
      <t xml:space="preserve">Speichern Sie die erstellten Dateien </t>
    </r>
    <r>
      <rPr>
        <sz val="10"/>
        <color theme="1"/>
        <rFont val="Arial Unicode MS"/>
      </rPr>
      <t>Marketing.xlsx</t>
    </r>
    <r>
      <rPr>
        <sz val="10"/>
        <color theme="1"/>
        <rFont val="Arial"/>
        <family val="2"/>
      </rPr>
      <t xml:space="preserve">, </t>
    </r>
    <r>
      <rPr>
        <sz val="10"/>
        <color theme="1"/>
        <rFont val="Arial Unicode MS"/>
      </rPr>
      <t>Vertrieb.xlsx</t>
    </r>
    <r>
      <rPr>
        <sz val="10"/>
        <color theme="1"/>
        <rFont val="Arial"/>
        <family val="2"/>
      </rPr>
      <t xml:space="preserve"> und </t>
    </r>
    <r>
      <rPr>
        <sz val="10"/>
        <color theme="1"/>
        <rFont val="Arial Unicode MS"/>
      </rPr>
      <t>HR.xlsx</t>
    </r>
    <r>
      <rPr>
        <sz val="10"/>
        <color theme="1"/>
        <rFont val="Arial"/>
        <family val="2"/>
      </rPr>
      <t xml:space="preserve"> in einem Ordner Ihrer Wahl.</t>
    </r>
  </si>
  <si>
    <t>3. Power Query Quelle anpassen:</t>
  </si>
  <si>
    <t>Öffnen Sie den Power Query Editor in Excel.</t>
  </si>
  <si>
    <t>Passen Sie die Quelle der Abfragen an, um auf den Ordner zu verweisen, in dem Sie die Dateien gespeichert haben.</t>
  </si>
  <si>
    <r>
      <t xml:space="preserve">Die aktuelle Quelle lautet: </t>
    </r>
    <r>
      <rPr>
        <sz val="10"/>
        <color theme="1"/>
        <rFont val="Arial Unicode MS"/>
      </rPr>
      <t>O:\Memo\Grunddaten</t>
    </r>
    <r>
      <rPr>
        <sz val="10"/>
        <color theme="1"/>
        <rFont val="Arial"/>
        <family val="2"/>
      </rPr>
      <t>. Ändern Sie diesen Pfad entsprechend Ihrem Speicherort.</t>
    </r>
  </si>
  <si>
    <t>Die konsolidierte Tabelle in diesem Dokument wurde mit Power Query aus drei separaten Excel-Tabellen erstellt.</t>
  </si>
  <si>
    <t>Benennen Sie die Tabellen in jeder Datei als "Tabelle1".</t>
  </si>
  <si>
    <r>
      <t>Hinweis:</t>
    </r>
    <r>
      <rPr>
        <sz val="10"/>
        <color theme="1"/>
        <rFont val="Arial"/>
        <family val="2"/>
      </rPr>
      <t xml:space="preserve"> Stellen Sie sicher, dass die Struktur und der Name der Dateien unverändert bleiben und dass die Tabellen in jeder Datei als "Tabelle1" benannt sind, damit die Abfragen korrekt funktionieren.</t>
    </r>
  </si>
  <si>
    <r>
      <t xml:space="preserve">Beispiel: </t>
    </r>
    <r>
      <rPr>
        <sz val="10"/>
        <color theme="1"/>
        <rFont val="Arial"/>
        <family val="2"/>
      </rPr>
      <t>Wenn Sie die Dateien in C:\Benutzer\IhrName\Dokumente\Grunddaten gespeichert haben, ändern Sie den Pfad in Power Query zu: C:\Benutzer\IhrName\Dokumente\Grunddaten.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</si>
</sst>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CHF-807]\ * #,##0.00_ ;_ [$CHF-807]\ * \-#,##0.00_ ;_ [$CHF-807]\ * &quot;-&quot;??_ ;_ @_ "/>
  </numFmts>
  <fonts count="7">
    <font>
      <sz val="10"/>
      <color theme="1"/>
      <name val="Arial"/>
      <family val="2"/>
    </font>
    <font>
      <b/>
      <sz val="10"/>
      <color theme="1"/>
      <name val="Arial"/>
      <family val="2"/>
    </font>
    <font>
      <sz val="10"/>
      <color theme="0"/>
      <name val="Arial"/>
      <family val="2"/>
    </font>
    <font>
      <sz val="8"/>
      <name val="Arial"/>
      <family val="2"/>
    </font>
    <font>
      <b/>
      <sz val="12"/>
      <color theme="1"/>
      <name val="Arial"/>
      <family val="2"/>
    </font>
    <font>
      <b/>
      <sz val="16"/>
      <color theme="1"/>
      <name val="Arial"/>
      <family val="2"/>
    </font>
    <font>
      <sz val="10"/>
      <color theme="1"/>
      <name val="Arial Unicode MS"/>
    </font>
  </fonts>
  <fills count="2">
    <fill>
      <patternFill patternType="none"/>
    </fill>
    <fill>
      <patternFill patternType="gray125"/>
    </fill>
  </fills>
  <borders count="1">
    <border>
      <left/>
      <right/>
      <top/>
      <bottom/>
      <diagonal/>
    </border>
  </borders>
  <cellStyleXfs count="1">
    <xf numFmtId="0" fontId="0" fillId="0" borderId="0"/>
  </cellStyleXfs>
  <cellXfs count="15">
    <xf numFmtId="0" fontId="0" fillId="0" borderId="0" xfId="0"/>
    <xf numFmtId="0" fontId="0" fillId="0" borderId="0" xfId="0" pivotButton="1"/>
    <xf numFmtId="0" fontId="0" fillId="0" borderId="0" xfId="0" applyAlignment="1">
      <alignment horizontal="left"/>
    </xf>
    <xf numFmtId="0" fontId="0" fillId="0" borderId="0" xfId="0" applyNumberFormat="1"/>
    <xf numFmtId="164" fontId="0" fillId="0" borderId="0" xfId="0" applyNumberFormat="1"/>
    <xf numFmtId="0" fontId="1" fillId="0" borderId="0" xfId="0" applyFont="1"/>
    <xf numFmtId="0" fontId="4" fillId="0" borderId="0" xfId="0" applyFont="1"/>
    <xf numFmtId="0" fontId="5" fillId="0" borderId="0" xfId="0" applyFont="1"/>
    <xf numFmtId="14" fontId="0" fillId="0" borderId="0" xfId="0" applyNumberFormat="1"/>
    <xf numFmtId="14" fontId="2" fillId="0" borderId="0" xfId="0" applyNumberFormat="1" applyFont="1"/>
    <xf numFmtId="0" fontId="0" fillId="0" borderId="0" xfId="0" quotePrefix="1"/>
    <xf numFmtId="0" fontId="0" fillId="0" borderId="0" xfId="0" applyAlignment="1">
      <alignment horizontal="left" vertical="center" indent="1"/>
    </xf>
    <xf numFmtId="0" fontId="1" fillId="0" borderId="0" xfId="0" applyFont="1" applyAlignment="1">
      <alignment horizontal="left" vertical="center" indent="1"/>
    </xf>
    <xf numFmtId="0" fontId="0" fillId="0" borderId="0" xfId="0" applyAlignment="1">
      <alignment horizontal="left" vertical="center" indent="2"/>
    </xf>
    <xf numFmtId="0" fontId="6" fillId="0" borderId="0" xfId="0" applyFont="1" applyAlignment="1">
      <alignment horizontal="left" vertical="center" indent="3"/>
    </xf>
  </cellXfs>
  <cellStyles count="1">
    <cellStyle name="Standard" xfId="0" builtinId="0"/>
  </cellStyles>
  <dxfs count="15">
    <dxf>
      <numFmt numFmtId="0" formatCode="General"/>
    </dxf>
    <dxf>
      <numFmt numFmtId="164" formatCode="_ [$CHF-807]\ * #,##0.00_ ;_ [$CHF-807]\ * \-#,##0.00_ ;_ [$CHF-807]\ * &quot;-&quot;??_ ;_ @_ "/>
    </dxf>
    <dxf>
      <numFmt numFmtId="0" formatCode="General"/>
    </dxf>
    <dxf>
      <numFmt numFmtId="19" formatCode="dd/mm/yyyy"/>
    </dxf>
    <dxf>
      <numFmt numFmtId="164" formatCode="_ [$CHF-807]\ * #,##0.00_ ;_ [$CHF-807]\ * \-#,##0.00_ ;_ [$CHF-807]\ * &quot;-&quot;??_ ;_ @_ "/>
    </dxf>
    <dxf>
      <fill>
        <patternFill>
          <bgColor rgb="FFFFC000"/>
        </patternFill>
      </fill>
    </dxf>
    <dxf>
      <fill>
        <patternFill>
          <bgColor rgb="FFFF0000"/>
        </patternFill>
      </fill>
    </dxf>
    <dxf>
      <numFmt numFmtId="0" formatCode="General"/>
    </dxf>
    <dxf>
      <numFmt numFmtId="19" formatCode="dd/mm/yyyy"/>
    </dxf>
    <dxf>
      <numFmt numFmtId="164" formatCode="_ [$CHF-807]\ * #,##0.00_ ;_ [$CHF-807]\ * \-#,##0.00_ ;_ [$CHF-807]\ * &quot;-&quot;??_ ;_ @_ "/>
    </dxf>
    <dxf>
      <numFmt numFmtId="19" formatCode="dd/mm/yyyy"/>
    </dxf>
    <dxf>
      <numFmt numFmtId="19" formatCode="dd/mm/yyyy"/>
    </dxf>
    <dxf>
      <numFmt numFmtId="19" formatCode="dd/mm/yyyy"/>
    </dxf>
    <dxf>
      <numFmt numFmtId="19" formatCode="dd/mm/yyyy"/>
    </dxf>
    <dxf>
      <numFmt numFmtId="164" formatCode="_ [$CHF-807]\ * #,##0.00_ ;_ [$CHF-807]\ * \-#,##0.00_ ;_ [$CHF-807]\ * &quot;-&quot;??_ ;_ @_ "/>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13" Type="http://schemas.openxmlformats.org/officeDocument/2006/relationships/calcChain" Target="calcChain.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5</xdr:col>
      <xdr:colOff>95250</xdr:colOff>
      <xdr:row>3</xdr:row>
      <xdr:rowOff>19050</xdr:rowOff>
    </xdr:from>
    <xdr:to>
      <xdr:col>6</xdr:col>
      <xdr:colOff>895350</xdr:colOff>
      <xdr:row>17</xdr:row>
      <xdr:rowOff>133350</xdr:rowOff>
    </xdr:to>
    <mc:AlternateContent xmlns:mc="http://schemas.openxmlformats.org/markup-compatibility/2006" xmlns:a14="http://schemas.microsoft.com/office/drawing/2010/main">
      <mc:Choice Requires="a14">
        <xdr:graphicFrame macro="">
          <xdr:nvGraphicFramePr>
            <xdr:cNvPr id="2" name="Land">
              <a:extLst>
                <a:ext uri="{FF2B5EF4-FFF2-40B4-BE49-F238E27FC236}">
                  <a16:creationId xmlns:a16="http://schemas.microsoft.com/office/drawing/2014/main" id="{7E32BA95-E397-E141-4FD5-F0AE2D374978}"/>
                </a:ext>
              </a:extLst>
            </xdr:cNvPr>
            <xdr:cNvGraphicFramePr/>
          </xdr:nvGraphicFramePr>
          <xdr:xfrm>
            <a:off x="0" y="0"/>
            <a:ext cx="0" cy="0"/>
          </xdr:xfrm>
          <a:graphic>
            <a:graphicData uri="http://schemas.microsoft.com/office/drawing/2010/slicer">
              <sle:slicer xmlns:sle="http://schemas.microsoft.com/office/drawing/2010/slicer" name="Land"/>
            </a:graphicData>
          </a:graphic>
        </xdr:graphicFrame>
      </mc:Choice>
      <mc:Fallback xmlns="">
        <xdr:sp macro="" textlink="">
          <xdr:nvSpPr>
            <xdr:cNvPr id="0" name=""/>
            <xdr:cNvSpPr>
              <a:spLocks noTextEdit="1"/>
            </xdr:cNvSpPr>
          </xdr:nvSpPr>
          <xdr:spPr>
            <a:xfrm>
              <a:off x="5676900" y="581025"/>
              <a:ext cx="1828800" cy="2381250"/>
            </a:xfrm>
            <a:prstGeom prst="rect">
              <a:avLst/>
            </a:prstGeom>
            <a:solidFill>
              <a:prstClr val="white"/>
            </a:solidFill>
            <a:ln w="1">
              <a:solidFill>
                <a:prstClr val="green"/>
              </a:solidFill>
            </a:ln>
          </xdr:spPr>
          <xdr:txBody>
            <a:bodyPr vertOverflow="clip" horzOverflow="clip"/>
            <a:lstStyle/>
            <a:p>
              <a:r>
                <a:rPr lang="de-CH"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5</xdr:col>
      <xdr:colOff>123825</xdr:colOff>
      <xdr:row>22</xdr:row>
      <xdr:rowOff>28575</xdr:rowOff>
    </xdr:from>
    <xdr:to>
      <xdr:col>6</xdr:col>
      <xdr:colOff>923925</xdr:colOff>
      <xdr:row>36</xdr:row>
      <xdr:rowOff>142875</xdr:rowOff>
    </xdr:to>
    <mc:AlternateContent xmlns:mc="http://schemas.openxmlformats.org/markup-compatibility/2006" xmlns:a14="http://schemas.microsoft.com/office/drawing/2010/main">
      <mc:Choice Requires="a14">
        <xdr:graphicFrame macro="">
          <xdr:nvGraphicFramePr>
            <xdr:cNvPr id="3" name="Produkt">
              <a:extLst>
                <a:ext uri="{FF2B5EF4-FFF2-40B4-BE49-F238E27FC236}">
                  <a16:creationId xmlns:a16="http://schemas.microsoft.com/office/drawing/2014/main" id="{D97B72D3-7AE1-8AB7-207F-4DB14B535E7D}"/>
                </a:ext>
              </a:extLst>
            </xdr:cNvPr>
            <xdr:cNvGraphicFramePr/>
          </xdr:nvGraphicFramePr>
          <xdr:xfrm>
            <a:off x="0" y="0"/>
            <a:ext cx="0" cy="0"/>
          </xdr:xfrm>
          <a:graphic>
            <a:graphicData uri="http://schemas.microsoft.com/office/drawing/2010/slicer">
              <sle:slicer xmlns:sle="http://schemas.microsoft.com/office/drawing/2010/slicer" name="Produkt"/>
            </a:graphicData>
          </a:graphic>
        </xdr:graphicFrame>
      </mc:Choice>
      <mc:Fallback xmlns="">
        <xdr:sp macro="" textlink="">
          <xdr:nvSpPr>
            <xdr:cNvPr id="0" name=""/>
            <xdr:cNvSpPr>
              <a:spLocks noTextEdit="1"/>
            </xdr:cNvSpPr>
          </xdr:nvSpPr>
          <xdr:spPr>
            <a:xfrm>
              <a:off x="5705475" y="3743325"/>
              <a:ext cx="1828800" cy="2381250"/>
            </a:xfrm>
            <a:prstGeom prst="rect">
              <a:avLst/>
            </a:prstGeom>
            <a:solidFill>
              <a:prstClr val="white"/>
            </a:solidFill>
            <a:ln w="1">
              <a:solidFill>
                <a:prstClr val="green"/>
              </a:solidFill>
            </a:ln>
          </xdr:spPr>
          <xdr:txBody>
            <a:bodyPr vertOverflow="clip" horzOverflow="clip"/>
            <a:lstStyle/>
            <a:p>
              <a:r>
                <a:rPr lang="de-CH"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Odermatt Robin" refreshedDate="45453.660771296294" createdVersion="8" refreshedVersion="8" minRefreshableVersion="3" recordCount="108" xr:uid="{9036C808-D78F-42DF-BF7C-1AC8A1374E1C}">
  <cacheSource type="worksheet">
    <worksheetSource name="Tabelle1"/>
  </cacheSource>
  <cacheFields count="5">
    <cacheField name="Monat" numFmtId="0">
      <sharedItems count="12">
        <s v="Januar"/>
        <s v="Februar"/>
        <s v="März"/>
        <s v="April"/>
        <s v="Mai"/>
        <s v="Juni"/>
        <s v="Juli"/>
        <s v="August"/>
        <s v="September"/>
        <s v="Oktober"/>
        <s v="November"/>
        <s v="Dezember"/>
      </sharedItems>
    </cacheField>
    <cacheField name="Produkt" numFmtId="0">
      <sharedItems count="3">
        <s v="Produkt A"/>
        <s v="Produkt B"/>
        <s v="Produkt C"/>
      </sharedItems>
    </cacheField>
    <cacheField name="Zufallszahl" numFmtId="0">
      <sharedItems containsSemiMixedTypes="0" containsString="0" containsNumber="1" minValue="5.526263175414825E-3" maxValue="0.9921132719244915"/>
    </cacheField>
    <cacheField name="Umsatz" numFmtId="0">
      <sharedItems containsSemiMixedTypes="0" containsString="0" containsNumber="1" minValue="552.62631754148254" maxValue="99211.327192449156"/>
    </cacheField>
    <cacheField name="Land" numFmtId="0">
      <sharedItems count="3">
        <s v="CH"/>
        <s v="DE"/>
        <s v="AUT"/>
      </sharedItems>
    </cacheField>
  </cacheFields>
  <extLst>
    <ext xmlns:x14="http://schemas.microsoft.com/office/spreadsheetml/2009/9/main" uri="{725AE2AE-9491-48be-B2B4-4EB974FC3084}">
      <x14:pivotCacheDefinition pivotCacheId="5650536"/>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8">
  <r>
    <x v="0"/>
    <x v="0"/>
    <n v="0.84167399568813184"/>
    <n v="84167.399568813184"/>
    <x v="0"/>
  </r>
  <r>
    <x v="0"/>
    <x v="1"/>
    <n v="0.68498571517671281"/>
    <n v="68498.571517671284"/>
    <x v="0"/>
  </r>
  <r>
    <x v="0"/>
    <x v="2"/>
    <n v="0.49021223237603517"/>
    <n v="49021.223237603517"/>
    <x v="0"/>
  </r>
  <r>
    <x v="1"/>
    <x v="0"/>
    <n v="0.52579202271087944"/>
    <n v="52579.202271087946"/>
    <x v="0"/>
  </r>
  <r>
    <x v="1"/>
    <x v="1"/>
    <n v="0.94076560798900255"/>
    <n v="94076.56079890026"/>
    <x v="0"/>
  </r>
  <r>
    <x v="1"/>
    <x v="2"/>
    <n v="0.43659485403569787"/>
    <n v="43659.485403569786"/>
    <x v="0"/>
  </r>
  <r>
    <x v="2"/>
    <x v="0"/>
    <n v="0.48729517500254116"/>
    <n v="48729.517500254115"/>
    <x v="0"/>
  </r>
  <r>
    <x v="2"/>
    <x v="1"/>
    <n v="0.23028023399632613"/>
    <n v="23028.023399632613"/>
    <x v="0"/>
  </r>
  <r>
    <x v="2"/>
    <x v="2"/>
    <n v="0.76137718788254594"/>
    <n v="76137.718788254599"/>
    <x v="0"/>
  </r>
  <r>
    <x v="3"/>
    <x v="0"/>
    <n v="0.60157271939866219"/>
    <n v="60157.271939866216"/>
    <x v="0"/>
  </r>
  <r>
    <x v="3"/>
    <x v="1"/>
    <n v="0.12823342464915588"/>
    <n v="12823.342464915588"/>
    <x v="0"/>
  </r>
  <r>
    <x v="3"/>
    <x v="2"/>
    <n v="0.43136494498356426"/>
    <n v="43136.494498356427"/>
    <x v="0"/>
  </r>
  <r>
    <x v="4"/>
    <x v="0"/>
    <n v="0.21409571996764842"/>
    <n v="21409.571996764844"/>
    <x v="0"/>
  </r>
  <r>
    <x v="4"/>
    <x v="1"/>
    <n v="0.15812302344018248"/>
    <n v="15812.302344018248"/>
    <x v="0"/>
  </r>
  <r>
    <x v="4"/>
    <x v="2"/>
    <n v="0.85159051809224851"/>
    <n v="85159.051809224853"/>
    <x v="0"/>
  </r>
  <r>
    <x v="5"/>
    <x v="0"/>
    <n v="0.23181254229935122"/>
    <n v="23181.254229935123"/>
    <x v="0"/>
  </r>
  <r>
    <x v="5"/>
    <x v="1"/>
    <n v="0.28343552439319553"/>
    <n v="28343.552439319552"/>
    <x v="0"/>
  </r>
  <r>
    <x v="5"/>
    <x v="2"/>
    <n v="1.0108848720331243E-2"/>
    <n v="1010.8848720331242"/>
    <x v="0"/>
  </r>
  <r>
    <x v="6"/>
    <x v="0"/>
    <n v="0.18889255518861936"/>
    <n v="18889.255518861937"/>
    <x v="0"/>
  </r>
  <r>
    <x v="6"/>
    <x v="1"/>
    <n v="0.9441956688295523"/>
    <n v="94419.566882955231"/>
    <x v="0"/>
  </r>
  <r>
    <x v="6"/>
    <x v="2"/>
    <n v="0.70358071654629362"/>
    <n v="70358.071654629355"/>
    <x v="0"/>
  </r>
  <r>
    <x v="7"/>
    <x v="0"/>
    <n v="0.19277118470388188"/>
    <n v="19277.118470388188"/>
    <x v="0"/>
  </r>
  <r>
    <x v="7"/>
    <x v="1"/>
    <n v="0.15302567255293908"/>
    <n v="15302.567255293909"/>
    <x v="0"/>
  </r>
  <r>
    <x v="7"/>
    <x v="2"/>
    <n v="0.89731522265905939"/>
    <n v="89731.522265905936"/>
    <x v="0"/>
  </r>
  <r>
    <x v="8"/>
    <x v="0"/>
    <n v="0.50778549003909312"/>
    <n v="50778.549003909313"/>
    <x v="0"/>
  </r>
  <r>
    <x v="8"/>
    <x v="1"/>
    <n v="8.5981542078900741E-2"/>
    <n v="8598.1542078900748"/>
    <x v="0"/>
  </r>
  <r>
    <x v="8"/>
    <x v="2"/>
    <n v="0.91037318630265107"/>
    <n v="91037.318630265101"/>
    <x v="0"/>
  </r>
  <r>
    <x v="9"/>
    <x v="0"/>
    <n v="0.58961757160638728"/>
    <n v="58961.757160638728"/>
    <x v="0"/>
  </r>
  <r>
    <x v="9"/>
    <x v="1"/>
    <n v="0.80231677109063104"/>
    <n v="80231.677109063108"/>
    <x v="0"/>
  </r>
  <r>
    <x v="9"/>
    <x v="2"/>
    <n v="0.84986136078006858"/>
    <n v="84986.136078006864"/>
    <x v="0"/>
  </r>
  <r>
    <x v="10"/>
    <x v="0"/>
    <n v="0.57316868986612779"/>
    <n v="57316.868986612782"/>
    <x v="0"/>
  </r>
  <r>
    <x v="10"/>
    <x v="1"/>
    <n v="0.13350997481844451"/>
    <n v="13350.997481844452"/>
    <x v="0"/>
  </r>
  <r>
    <x v="10"/>
    <x v="2"/>
    <n v="0.67521294685873678"/>
    <n v="67521.294685873683"/>
    <x v="0"/>
  </r>
  <r>
    <x v="11"/>
    <x v="0"/>
    <n v="0.64352873370494101"/>
    <n v="64352.873370494104"/>
    <x v="0"/>
  </r>
  <r>
    <x v="11"/>
    <x v="1"/>
    <n v="0.92058178542256908"/>
    <n v="92058.178542256908"/>
    <x v="0"/>
  </r>
  <r>
    <x v="11"/>
    <x v="2"/>
    <n v="7.8532931945097806E-3"/>
    <n v="785.32931945097801"/>
    <x v="0"/>
  </r>
  <r>
    <x v="0"/>
    <x v="0"/>
    <n v="9.638270164704188E-2"/>
    <n v="9638.2701647041886"/>
    <x v="1"/>
  </r>
  <r>
    <x v="0"/>
    <x v="1"/>
    <n v="0.26707585273081813"/>
    <n v="26707.585273081811"/>
    <x v="1"/>
  </r>
  <r>
    <x v="0"/>
    <x v="2"/>
    <n v="0.13352160873459706"/>
    <n v="13352.160873459707"/>
    <x v="1"/>
  </r>
  <r>
    <x v="1"/>
    <x v="0"/>
    <n v="5.8578634127106288E-2"/>
    <n v="5857.8634127106288"/>
    <x v="1"/>
  </r>
  <r>
    <x v="1"/>
    <x v="1"/>
    <n v="0.19805082790452999"/>
    <n v="19805.082790452998"/>
    <x v="1"/>
  </r>
  <r>
    <x v="1"/>
    <x v="2"/>
    <n v="0.98968194746943072"/>
    <n v="98968.194746943074"/>
    <x v="1"/>
  </r>
  <r>
    <x v="2"/>
    <x v="0"/>
    <n v="0.15212338804880199"/>
    <n v="15212.338804880199"/>
    <x v="1"/>
  </r>
  <r>
    <x v="2"/>
    <x v="1"/>
    <n v="0.58879647954672187"/>
    <n v="58879.647954672189"/>
    <x v="1"/>
  </r>
  <r>
    <x v="2"/>
    <x v="2"/>
    <n v="0.50923697486300024"/>
    <n v="50923.697486300021"/>
    <x v="1"/>
  </r>
  <r>
    <x v="3"/>
    <x v="0"/>
    <n v="0.40795543785250588"/>
    <n v="40795.543785250586"/>
    <x v="1"/>
  </r>
  <r>
    <x v="3"/>
    <x v="1"/>
    <n v="0.50807239878487376"/>
    <n v="50807.239878487373"/>
    <x v="1"/>
  </r>
  <r>
    <x v="3"/>
    <x v="2"/>
    <n v="0.9486165095711756"/>
    <n v="94861.650957117556"/>
    <x v="1"/>
  </r>
  <r>
    <x v="4"/>
    <x v="0"/>
    <n v="0.97723876780232688"/>
    <n v="97723.876780232691"/>
    <x v="1"/>
  </r>
  <r>
    <x v="4"/>
    <x v="1"/>
    <n v="0.58220323998380219"/>
    <n v="58220.32399838022"/>
    <x v="1"/>
  </r>
  <r>
    <x v="4"/>
    <x v="2"/>
    <n v="0.38008329535126939"/>
    <n v="38008.329535126941"/>
    <x v="1"/>
  </r>
  <r>
    <x v="5"/>
    <x v="0"/>
    <n v="0.30025477026204983"/>
    <n v="30025.477026204982"/>
    <x v="1"/>
  </r>
  <r>
    <x v="5"/>
    <x v="1"/>
    <n v="0.32942447107252681"/>
    <n v="32942.447107252679"/>
    <x v="1"/>
  </r>
  <r>
    <x v="5"/>
    <x v="2"/>
    <n v="0.77668079421939096"/>
    <n v="77668.079421939095"/>
    <x v="1"/>
  </r>
  <r>
    <x v="6"/>
    <x v="0"/>
    <n v="0.54421125919616908"/>
    <n v="54421.125919616905"/>
    <x v="1"/>
  </r>
  <r>
    <x v="6"/>
    <x v="1"/>
    <n v="0.85216217887022161"/>
    <n v="85216.217887022154"/>
    <x v="1"/>
  </r>
  <r>
    <x v="6"/>
    <x v="2"/>
    <n v="0.31618113431249539"/>
    <n v="31618.113431249538"/>
    <x v="1"/>
  </r>
  <r>
    <x v="7"/>
    <x v="0"/>
    <n v="0.48469950090939273"/>
    <n v="48469.950090939274"/>
    <x v="1"/>
  </r>
  <r>
    <x v="7"/>
    <x v="1"/>
    <n v="0.19039880561176803"/>
    <n v="19039.880561176804"/>
    <x v="1"/>
  </r>
  <r>
    <x v="7"/>
    <x v="2"/>
    <n v="0.9697492917206898"/>
    <n v="96974.92917206898"/>
    <x v="1"/>
  </r>
  <r>
    <x v="8"/>
    <x v="0"/>
    <n v="0.49462731342751798"/>
    <n v="49462.731342751795"/>
    <x v="1"/>
  </r>
  <r>
    <x v="8"/>
    <x v="1"/>
    <n v="3.5835013736346677E-2"/>
    <n v="3583.5013736346677"/>
    <x v="1"/>
  </r>
  <r>
    <x v="8"/>
    <x v="2"/>
    <n v="0.23576662299236761"/>
    <n v="23576.662299236763"/>
    <x v="1"/>
  </r>
  <r>
    <x v="9"/>
    <x v="0"/>
    <n v="0.51216984029140511"/>
    <n v="51216.984029140513"/>
    <x v="1"/>
  </r>
  <r>
    <x v="9"/>
    <x v="1"/>
    <n v="9.9171936698400631E-2"/>
    <n v="9917.1936698400623"/>
    <x v="1"/>
  </r>
  <r>
    <x v="9"/>
    <x v="2"/>
    <n v="5.6963409120031283E-2"/>
    <n v="5696.3409120031283"/>
    <x v="1"/>
  </r>
  <r>
    <x v="10"/>
    <x v="0"/>
    <n v="0.9921132719244915"/>
    <n v="99211.327192449156"/>
    <x v="1"/>
  </r>
  <r>
    <x v="10"/>
    <x v="1"/>
    <n v="0.97192880714962182"/>
    <n v="97192.880714962186"/>
    <x v="1"/>
  </r>
  <r>
    <x v="10"/>
    <x v="2"/>
    <n v="0.86040310632154215"/>
    <n v="86040.310632154215"/>
    <x v="1"/>
  </r>
  <r>
    <x v="11"/>
    <x v="0"/>
    <n v="0.20582853651604371"/>
    <n v="20582.853651604371"/>
    <x v="1"/>
  </r>
  <r>
    <x v="11"/>
    <x v="1"/>
    <n v="0.10992075826273895"/>
    <n v="10992.075826273895"/>
    <x v="1"/>
  </r>
  <r>
    <x v="11"/>
    <x v="2"/>
    <n v="0.76384856725586725"/>
    <n v="76384.856725586724"/>
    <x v="1"/>
  </r>
  <r>
    <x v="0"/>
    <x v="0"/>
    <n v="0.60036254778235765"/>
    <n v="60036.254778235765"/>
    <x v="2"/>
  </r>
  <r>
    <x v="0"/>
    <x v="1"/>
    <n v="0.85550627881764352"/>
    <n v="85550.627881764347"/>
    <x v="2"/>
  </r>
  <r>
    <x v="0"/>
    <x v="2"/>
    <n v="7.3280921302372404E-2"/>
    <n v="7328.0921302372408"/>
    <x v="2"/>
  </r>
  <r>
    <x v="1"/>
    <x v="0"/>
    <n v="5.526263175414825E-3"/>
    <n v="552.62631754148254"/>
    <x v="2"/>
  </r>
  <r>
    <x v="1"/>
    <x v="1"/>
    <n v="7.6569904091852492E-2"/>
    <n v="7656.9904091852495"/>
    <x v="2"/>
  </r>
  <r>
    <x v="1"/>
    <x v="2"/>
    <n v="0.69517758665216456"/>
    <n v="69517.758665216461"/>
    <x v="2"/>
  </r>
  <r>
    <x v="2"/>
    <x v="0"/>
    <n v="0.93653798331386984"/>
    <n v="93653.798331386977"/>
    <x v="2"/>
  </r>
  <r>
    <x v="2"/>
    <x v="1"/>
    <n v="5.4983529479959548E-2"/>
    <n v="5498.3529479959543"/>
    <x v="2"/>
  </r>
  <r>
    <x v="2"/>
    <x v="2"/>
    <n v="0.64753880705926326"/>
    <n v="64753.880705926327"/>
    <x v="2"/>
  </r>
  <r>
    <x v="3"/>
    <x v="0"/>
    <n v="0.67813961314739024"/>
    <n v="67813.961314739019"/>
    <x v="2"/>
  </r>
  <r>
    <x v="3"/>
    <x v="1"/>
    <n v="0.94613162235474368"/>
    <n v="94613.162235474374"/>
    <x v="2"/>
  </r>
  <r>
    <x v="3"/>
    <x v="2"/>
    <n v="0.38841391784941692"/>
    <n v="38841.39178494169"/>
    <x v="2"/>
  </r>
  <r>
    <x v="4"/>
    <x v="0"/>
    <n v="0.13001985731182975"/>
    <n v="13001.985731182975"/>
    <x v="2"/>
  </r>
  <r>
    <x v="4"/>
    <x v="1"/>
    <n v="0.20089441831272559"/>
    <n v="20089.441831272557"/>
    <x v="2"/>
  </r>
  <r>
    <x v="4"/>
    <x v="2"/>
    <n v="0.80002278506859781"/>
    <n v="80002.278506859788"/>
    <x v="2"/>
  </r>
  <r>
    <x v="5"/>
    <x v="0"/>
    <n v="0.93788982709680824"/>
    <n v="93788.982709680829"/>
    <x v="2"/>
  </r>
  <r>
    <x v="5"/>
    <x v="1"/>
    <n v="0.44869506737613329"/>
    <n v="44869.50673761333"/>
    <x v="2"/>
  </r>
  <r>
    <x v="5"/>
    <x v="2"/>
    <n v="0.11525445543367063"/>
    <n v="11525.445543367063"/>
    <x v="2"/>
  </r>
  <r>
    <x v="6"/>
    <x v="0"/>
    <n v="0.68434116296082426"/>
    <n v="68434.116296082429"/>
    <x v="2"/>
  </r>
  <r>
    <x v="6"/>
    <x v="1"/>
    <n v="0.69001821396292329"/>
    <n v="69001.821396292333"/>
    <x v="2"/>
  </r>
  <r>
    <x v="6"/>
    <x v="2"/>
    <n v="9.7006179291254879E-2"/>
    <n v="9700.6179291254884"/>
    <x v="2"/>
  </r>
  <r>
    <x v="7"/>
    <x v="0"/>
    <n v="0.36607210494124043"/>
    <n v="36607.21049412404"/>
    <x v="2"/>
  </r>
  <r>
    <x v="7"/>
    <x v="1"/>
    <n v="0.72969107399556399"/>
    <n v="72969.107399556393"/>
    <x v="2"/>
  </r>
  <r>
    <x v="7"/>
    <x v="2"/>
    <n v="0.20456852332563547"/>
    <n v="20456.852332563547"/>
    <x v="2"/>
  </r>
  <r>
    <x v="8"/>
    <x v="0"/>
    <n v="0.96653655507672409"/>
    <n v="96653.655507672403"/>
    <x v="2"/>
  </r>
  <r>
    <x v="8"/>
    <x v="1"/>
    <n v="0.42840935104000999"/>
    <n v="42840.935104001001"/>
    <x v="2"/>
  </r>
  <r>
    <x v="8"/>
    <x v="2"/>
    <n v="0.62022669454745261"/>
    <n v="62022.669454745257"/>
    <x v="2"/>
  </r>
  <r>
    <x v="9"/>
    <x v="0"/>
    <n v="0.8192631818061068"/>
    <n v="81926.318180610673"/>
    <x v="2"/>
  </r>
  <r>
    <x v="9"/>
    <x v="1"/>
    <n v="0.57611614327432226"/>
    <n v="57611.614327432224"/>
    <x v="2"/>
  </r>
  <r>
    <x v="9"/>
    <x v="2"/>
    <n v="0.18544831700841791"/>
    <n v="18544.831700841791"/>
    <x v="2"/>
  </r>
  <r>
    <x v="10"/>
    <x v="0"/>
    <n v="0.28409987925938351"/>
    <n v="28409.987925938352"/>
    <x v="2"/>
  </r>
  <r>
    <x v="10"/>
    <x v="1"/>
    <n v="0.3760623516414261"/>
    <n v="37606.235164142607"/>
    <x v="2"/>
  </r>
  <r>
    <x v="10"/>
    <x v="2"/>
    <n v="0.12059922837169412"/>
    <n v="12059.922837169412"/>
    <x v="2"/>
  </r>
  <r>
    <x v="11"/>
    <x v="0"/>
    <n v="0.37836194529338452"/>
    <n v="37836.194529338449"/>
    <x v="2"/>
  </r>
  <r>
    <x v="11"/>
    <x v="1"/>
    <n v="0.73629056035860529"/>
    <n v="73629.056035860529"/>
    <x v="2"/>
  </r>
  <r>
    <x v="11"/>
    <x v="2"/>
    <n v="0.28626868153599683"/>
    <n v="28626.868153599684"/>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6F1C97A-D124-430E-B076-CF7D80C6E799}" name="PivotTable2" cacheId="10"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rowHeaderCaption="Monat" colHeaderCaption=" ">
  <location ref="A23:E37" firstHeaderRow="1" firstDataRow="2" firstDataCol="1"/>
  <pivotFields count="5">
    <pivotField axis="axisRow" showAll="0">
      <items count="13">
        <item x="0"/>
        <item x="1"/>
        <item x="2"/>
        <item x="3"/>
        <item x="4"/>
        <item x="5"/>
        <item x="6"/>
        <item x="7"/>
        <item x="8"/>
        <item x="9"/>
        <item x="10"/>
        <item x="11"/>
        <item t="default"/>
      </items>
    </pivotField>
    <pivotField showAll="0">
      <items count="4">
        <item x="0"/>
        <item h="1" x="1"/>
        <item h="1" x="2"/>
        <item t="default"/>
      </items>
    </pivotField>
    <pivotField showAll="0"/>
    <pivotField dataField="1" showAll="0"/>
    <pivotField axis="axisCol" showAll="0">
      <items count="4">
        <item x="2"/>
        <item x="0"/>
        <item x="1"/>
        <item t="default"/>
      </items>
    </pivotField>
  </pivotFields>
  <rowFields count="1">
    <field x="0"/>
  </rowFields>
  <rowItems count="13">
    <i>
      <x/>
    </i>
    <i>
      <x v="1"/>
    </i>
    <i>
      <x v="2"/>
    </i>
    <i>
      <x v="3"/>
    </i>
    <i>
      <x v="4"/>
    </i>
    <i>
      <x v="5"/>
    </i>
    <i>
      <x v="6"/>
    </i>
    <i>
      <x v="7"/>
    </i>
    <i>
      <x v="8"/>
    </i>
    <i>
      <x v="9"/>
    </i>
    <i>
      <x v="10"/>
    </i>
    <i>
      <x v="11"/>
    </i>
    <i t="grand">
      <x/>
    </i>
  </rowItems>
  <colFields count="1">
    <field x="4"/>
  </colFields>
  <colItems count="4">
    <i>
      <x/>
    </i>
    <i>
      <x v="1"/>
    </i>
    <i>
      <x v="2"/>
    </i>
    <i t="grand">
      <x/>
    </i>
  </colItems>
  <dataFields count="1">
    <dataField name=" " fld="3" baseField="0" baseItem="0" numFmtId="164"/>
  </dataFields>
  <formats count="1">
    <format dxfId="14">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21126C8-57C5-466E-96DF-CA4D97DF7B49}" name="PivotTable1" cacheId="10"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rowHeaderCaption="Monat" colHeaderCaption=" ">
  <location ref="A4:E18" firstHeaderRow="1" firstDataRow="2" firstDataCol="1"/>
  <pivotFields count="5">
    <pivotField axis="axisRow" showAll="0">
      <items count="13">
        <item x="0"/>
        <item x="1"/>
        <item x="2"/>
        <item x="3"/>
        <item x="4"/>
        <item x="5"/>
        <item x="6"/>
        <item x="7"/>
        <item x="8"/>
        <item x="9"/>
        <item x="10"/>
        <item x="11"/>
        <item t="default"/>
      </items>
    </pivotField>
    <pivotField axis="axisCol" showAll="0">
      <items count="4">
        <item x="0"/>
        <item x="1"/>
        <item x="2"/>
        <item t="default"/>
      </items>
    </pivotField>
    <pivotField showAll="0"/>
    <pivotField dataField="1" showAll="0"/>
    <pivotField showAll="0">
      <items count="4">
        <item x="2"/>
        <item x="0"/>
        <item x="1"/>
        <item t="default"/>
      </items>
    </pivotField>
  </pivotFields>
  <rowFields count="1">
    <field x="0"/>
  </rowFields>
  <rowItems count="13">
    <i>
      <x/>
    </i>
    <i>
      <x v="1"/>
    </i>
    <i>
      <x v="2"/>
    </i>
    <i>
      <x v="3"/>
    </i>
    <i>
      <x v="4"/>
    </i>
    <i>
      <x v="5"/>
    </i>
    <i>
      <x v="6"/>
    </i>
    <i>
      <x v="7"/>
    </i>
    <i>
      <x v="8"/>
    </i>
    <i>
      <x v="9"/>
    </i>
    <i>
      <x v="10"/>
    </i>
    <i>
      <x v="11"/>
    </i>
    <i t="grand">
      <x/>
    </i>
  </rowItems>
  <colFields count="1">
    <field x="1"/>
  </colFields>
  <colItems count="4">
    <i>
      <x/>
    </i>
    <i>
      <x v="1"/>
    </i>
    <i>
      <x v="2"/>
    </i>
    <i t="grand">
      <x/>
    </i>
  </colItems>
  <dataFields count="1">
    <dataField name=" " fld="3" baseField="0" baseItem="0" numFmtId="16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4" xr16:uid="{6A2AE998-E782-4FD4-BFC9-04FFADB6463B}" autoFormatId="16" applyNumberFormats="0" applyBorderFormats="0" applyFontFormats="0" applyPatternFormats="0" applyAlignmentFormats="0" applyWidthHeightFormats="0">
  <queryTableRefresh nextId="6">
    <queryTableFields count="4">
      <queryTableField id="2" name="Datum" tableColumnId="2"/>
      <queryTableField id="3" name="Buchungstext" tableColumnId="3"/>
      <queryTableField id="4" name="Betrag" tableColumnId="4"/>
      <queryTableField id="5" name="Abteilung" tableColumnId="5"/>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Land" xr10:uid="{F943EA5D-BE1E-4454-B033-1BB906163D1E}" sourceName="Land">
  <pivotTables>
    <pivotTable tabId="2" name="PivotTable1"/>
  </pivotTables>
  <data>
    <tabular pivotCacheId="5650536">
      <items count="3">
        <i x="2" s="1"/>
        <i x="0" s="1"/>
        <i x="1"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Produkt" xr10:uid="{28F6858A-6040-45D6-B547-ED6F7CCB0D27}" sourceName="Produkt">
  <pivotTables>
    <pivotTable tabId="2" name="PivotTable2"/>
  </pivotTables>
  <data>
    <tabular pivotCacheId="5650536">
      <items count="3">
        <i x="0" s="1"/>
        <i x="1"/>
        <i x="2"/>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Land" xr10:uid="{1AA22418-77E2-478D-B06E-CF39EFCE62B6}" cache="Datenschnitt_Land" caption="Land" rowHeight="225425"/>
  <slicer name="Produkt" xr10:uid="{6446BBE9-6C9B-4799-8E69-2D2917E43708}" cache="Datenschnitt_Produkt" caption="Produkt" rowHeight="225425"/>
</slicers>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87D8962-A1F4-404B-9BC5-6B9BD1114696}" name="Tabelle1" displayName="Tabelle1" ref="A4:E112" totalsRowShown="0">
  <autoFilter ref="A4:E112" xr:uid="{B87D8962-A1F4-404B-9BC5-6B9BD1114696}"/>
  <tableColumns count="5">
    <tableColumn id="1" xr3:uid="{588CD6EF-536B-467E-9BF2-83C19F3B166F}" name="Monat"/>
    <tableColumn id="2" xr3:uid="{54623C39-7054-41F0-ABFA-B9E6342C9F6D}" name="Produkt"/>
    <tableColumn id="3" xr3:uid="{67CA6E4B-3C05-48C4-BDB7-7EDEEF1F4500}" name="Zufallszahl"/>
    <tableColumn id="4" xr3:uid="{C6F9AE59-F4B2-4226-8C95-F220E3EAA42A}" name="Umsatz">
      <calculatedColumnFormula>+C5*100000</calculatedColumnFormula>
    </tableColumn>
    <tableColumn id="5" xr3:uid="{EF794A11-5C8E-4DBE-8CA5-51BF66A029A5}" name="Land"/>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4735D36-349A-4D33-A163-A4F5E706B1B9}" name="Grunddaten" displayName="Grunddaten" ref="A3:D12" tableType="queryTable" totalsRowShown="0">
  <autoFilter ref="A3:D12" xr:uid="{F4735D36-349A-4D33-A163-A4F5E706B1B9}"/>
  <tableColumns count="4">
    <tableColumn id="2" xr3:uid="{6B79B409-C6AF-411F-ABE6-966A5FB33D66}" uniqueName="2" name="Datum" queryTableFieldId="2" dataDxfId="3"/>
    <tableColumn id="3" xr3:uid="{CE758470-B26C-47BC-8C35-2F09334134DB}" uniqueName="3" name="Buchungstext" queryTableFieldId="3" dataDxfId="2"/>
    <tableColumn id="4" xr3:uid="{0B4DAF04-3ECA-4AD5-A868-121AEBD59AAC}" uniqueName="4" name="Betrag" queryTableFieldId="4" dataDxfId="1"/>
    <tableColumn id="5" xr3:uid="{232079A6-A3CB-4B24-8894-BFA364C96516}" uniqueName="5" name="Abteilung" queryTableFieldId="5" dataDxfId="0"/>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4E98B92-FEF0-47FC-8D08-B8367D15338D}" name="Tabelle511" displayName="Tabelle511" ref="A17:C20" totalsRowShown="0">
  <autoFilter ref="A17:C20" xr:uid="{F4E98B92-FEF0-47FC-8D08-B8367D15338D}"/>
  <tableColumns count="3">
    <tableColumn id="1" xr3:uid="{E0FFA41A-56C3-47CD-B4B7-1745DCD18273}" name="Datum" dataDxfId="13"/>
    <tableColumn id="2" xr3:uid="{D5F18CDA-48C8-49F3-9E01-4D3BCF28236D}" name="Buchungstext"/>
    <tableColumn id="3" xr3:uid="{F0ED354E-248A-47E3-8791-67E8C1645808}" name="Betrag"/>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411E708-B958-4B7A-97CB-134639D4258A}" name="Tabelle612" displayName="Tabelle612" ref="A24:C27" totalsRowShown="0">
  <autoFilter ref="A24:C27" xr:uid="{A411E708-B958-4B7A-97CB-134639D4258A}"/>
  <tableColumns count="3">
    <tableColumn id="1" xr3:uid="{23C35755-E1C3-498C-A514-B46604D32DF6}" name="Datum" dataDxfId="12"/>
    <tableColumn id="2" xr3:uid="{DE2BBA1D-6A09-42EF-B87B-BCA3D6C58CF9}" name="Buchungstext"/>
    <tableColumn id="3" xr3:uid="{B44AC7E5-E591-45A7-A1F5-EEDBA5F5E004}" name="Betrag"/>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0125CA0-8E79-4E05-99B0-9BEF294AD73F}" name="Tabelle713" displayName="Tabelle713" ref="A31:C34" totalsRowShown="0">
  <autoFilter ref="A31:C34" xr:uid="{30125CA0-8E79-4E05-99B0-9BEF294AD73F}"/>
  <tableColumns count="3">
    <tableColumn id="1" xr3:uid="{2A22D177-DE35-4811-8B09-CE15373C1051}" name="Datum" dataDxfId="11"/>
    <tableColumn id="2" xr3:uid="{9F13F99C-976E-4EFF-AE98-E0C0EC8AB16A}" name="Buchungstext"/>
    <tableColumn id="3" xr3:uid="{61005275-9914-4D66-88EC-BC95100261BE}" name="Betrag"/>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B31F39B-F6BE-4B9A-B7D2-38A3BD41B492}" name="Tabelle3" displayName="Tabelle3" ref="A2:D5" totalsRowShown="0">
  <autoFilter ref="A2:D5" xr:uid="{2B31F39B-F6BE-4B9A-B7D2-38A3BD41B492}"/>
  <tableColumns count="4">
    <tableColumn id="1" xr3:uid="{EEF9665A-28FB-4054-A7C4-9DD12035BFB4}" name="Bestellnummer"/>
    <tableColumn id="2" xr3:uid="{879FF184-64DB-4E80-8172-3B3486A35885}" name="Artikel"/>
    <tableColumn id="3" xr3:uid="{D09DFCED-71EA-40E6-BB05-BF48CD5CE4F1}" name="Menge"/>
    <tableColumn id="4" xr3:uid="{55F44BA9-9E6A-4D7F-80DD-26AE56A7E943}" name="Kunde">
      <calculatedColumnFormula>VLOOKUP(Tabelle3[[#This Row],[Bestellnummer]],Tabelle4[],2,FALSE)</calculatedColumnFormula>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2F8AFB0-CCA7-468F-B066-9E4DC6A70178}" name="Tabelle4" displayName="Tabelle4" ref="A8:B11" totalsRowShown="0">
  <autoFilter ref="A8:B11" xr:uid="{22F8AFB0-CCA7-468F-B066-9E4DC6A70178}"/>
  <tableColumns count="2">
    <tableColumn id="1" xr3:uid="{362EE67D-BB9B-4B2E-B6CF-828773021A91}" name="Bestellnummer"/>
    <tableColumn id="2" xr3:uid="{CE605586-080B-4533-A04B-4AA53600D641}" name="Kunde"/>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BA0E2EF-719A-4F9A-8457-C906209CC7A4}" name="Tabelle2" displayName="Tabelle2" ref="A3:F22" totalsRowShown="0">
  <autoFilter ref="A3:F22" xr:uid="{DBA0E2EF-719A-4F9A-8457-C906209CC7A4}"/>
  <tableColumns count="6">
    <tableColumn id="1" xr3:uid="{7FC2C10E-1BC7-47DA-8F0F-CCB32FA9F834}" name="Datum" dataDxfId="10"/>
    <tableColumn id="2" xr3:uid="{FD2B23BC-E8C7-4731-85C7-88565359BBC3}" name="Nr."/>
    <tableColumn id="3" xr3:uid="{73205DD3-D849-4148-B68A-8C44B0D57E94}" name="Projekt"/>
    <tableColumn id="20" xr3:uid="{A61B5517-5A58-4B09-B954-2B3A440F2875}" name="Totalbetrag" dataDxfId="9"/>
    <tableColumn id="24" xr3:uid="{27428752-2203-466E-9CB2-7CF048D3765B}" name="Fällig" dataDxfId="8">
      <calculatedColumnFormula>Tabelle2[[#This Row],[Datum]]+30</calculatedColumnFormula>
    </tableColumn>
    <tableColumn id="27" xr3:uid="{4C0C917A-ABCC-42F8-909D-FD801C07D033}" name="Fällig seit" dataDxfId="7">
      <calculatedColumnFormula>IF(Tabelle2[[#This Row],[Fällig]]&gt;$H$3,0,Tabelle2[[#This Row],[Fällig]]-$H$3)</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microsoft.com/office/2007/relationships/slicer" Target="../slicers/slicer1.x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 Id="rId5" Type="http://schemas.openxmlformats.org/officeDocument/2006/relationships/table" Target="../tables/table5.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37324-47CC-4D26-A3E6-1C1FEB59EED6}">
  <sheetPr>
    <tabColor theme="4" tint="0.79998168889431442"/>
  </sheetPr>
  <dimension ref="A4:E112"/>
  <sheetViews>
    <sheetView workbookViewId="0">
      <selection activeCell="J119" sqref="J119"/>
    </sheetView>
  </sheetViews>
  <sheetFormatPr baseColWidth="10" defaultRowHeight="12.75" outlineLevelCol="1"/>
  <cols>
    <col min="3" max="3" width="12.85546875" hidden="1" customWidth="1" outlineLevel="1"/>
    <col min="4" max="4" width="11.42578125" collapsed="1"/>
  </cols>
  <sheetData>
    <row r="4" spans="1:5">
      <c r="A4" t="s">
        <v>0</v>
      </c>
      <c r="B4" t="s">
        <v>1</v>
      </c>
      <c r="C4" t="s">
        <v>18</v>
      </c>
      <c r="D4" t="s">
        <v>2</v>
      </c>
      <c r="E4" t="s">
        <v>19</v>
      </c>
    </row>
    <row r="5" spans="1:5">
      <c r="A5" t="s">
        <v>3</v>
      </c>
      <c r="B5" t="s">
        <v>15</v>
      </c>
      <c r="C5">
        <v>0.84167399568813184</v>
      </c>
      <c r="D5">
        <f>+C5*100000</f>
        <v>84167.399568813184</v>
      </c>
      <c r="E5" t="s">
        <v>20</v>
      </c>
    </row>
    <row r="6" spans="1:5">
      <c r="A6" t="s">
        <v>3</v>
      </c>
      <c r="B6" t="s">
        <v>16</v>
      </c>
      <c r="C6">
        <v>0.68498571517671281</v>
      </c>
      <c r="D6">
        <f t="shared" ref="D6:D69" si="0">+C6*100000</f>
        <v>68498.571517671284</v>
      </c>
      <c r="E6" t="s">
        <v>20</v>
      </c>
    </row>
    <row r="7" spans="1:5">
      <c r="A7" t="s">
        <v>3</v>
      </c>
      <c r="B7" t="s">
        <v>17</v>
      </c>
      <c r="C7">
        <v>0.49021223237603517</v>
      </c>
      <c r="D7">
        <f t="shared" si="0"/>
        <v>49021.223237603517</v>
      </c>
      <c r="E7" t="s">
        <v>20</v>
      </c>
    </row>
    <row r="8" spans="1:5">
      <c r="A8" t="s">
        <v>4</v>
      </c>
      <c r="B8" t="s">
        <v>15</v>
      </c>
      <c r="C8">
        <v>0.52579202271087944</v>
      </c>
      <c r="D8">
        <f t="shared" si="0"/>
        <v>52579.202271087946</v>
      </c>
      <c r="E8" t="s">
        <v>20</v>
      </c>
    </row>
    <row r="9" spans="1:5">
      <c r="A9" t="s">
        <v>4</v>
      </c>
      <c r="B9" t="s">
        <v>16</v>
      </c>
      <c r="C9">
        <v>0.94076560798900255</v>
      </c>
      <c r="D9">
        <f t="shared" si="0"/>
        <v>94076.56079890026</v>
      </c>
      <c r="E9" t="s">
        <v>20</v>
      </c>
    </row>
    <row r="10" spans="1:5">
      <c r="A10" t="s">
        <v>4</v>
      </c>
      <c r="B10" t="s">
        <v>17</v>
      </c>
      <c r="C10">
        <v>0.43659485403569787</v>
      </c>
      <c r="D10">
        <f t="shared" si="0"/>
        <v>43659.485403569786</v>
      </c>
      <c r="E10" t="s">
        <v>20</v>
      </c>
    </row>
    <row r="11" spans="1:5">
      <c r="A11" t="s">
        <v>5</v>
      </c>
      <c r="B11" t="s">
        <v>15</v>
      </c>
      <c r="C11">
        <v>0.48729517500254116</v>
      </c>
      <c r="D11">
        <f t="shared" si="0"/>
        <v>48729.517500254115</v>
      </c>
      <c r="E11" t="s">
        <v>20</v>
      </c>
    </row>
    <row r="12" spans="1:5">
      <c r="A12" t="s">
        <v>5</v>
      </c>
      <c r="B12" t="s">
        <v>16</v>
      </c>
      <c r="C12">
        <v>0.23028023399632613</v>
      </c>
      <c r="D12">
        <f t="shared" si="0"/>
        <v>23028.023399632613</v>
      </c>
      <c r="E12" t="s">
        <v>20</v>
      </c>
    </row>
    <row r="13" spans="1:5">
      <c r="A13" t="s">
        <v>5</v>
      </c>
      <c r="B13" t="s">
        <v>17</v>
      </c>
      <c r="C13">
        <v>0.76137718788254594</v>
      </c>
      <c r="D13">
        <f t="shared" si="0"/>
        <v>76137.718788254599</v>
      </c>
      <c r="E13" t="s">
        <v>20</v>
      </c>
    </row>
    <row r="14" spans="1:5">
      <c r="A14" t="s">
        <v>6</v>
      </c>
      <c r="B14" t="s">
        <v>15</v>
      </c>
      <c r="C14">
        <v>0.60157271939866219</v>
      </c>
      <c r="D14">
        <f t="shared" si="0"/>
        <v>60157.271939866216</v>
      </c>
      <c r="E14" t="s">
        <v>20</v>
      </c>
    </row>
    <row r="15" spans="1:5">
      <c r="A15" t="s">
        <v>6</v>
      </c>
      <c r="B15" t="s">
        <v>16</v>
      </c>
      <c r="C15">
        <v>0.12823342464915588</v>
      </c>
      <c r="D15">
        <f t="shared" si="0"/>
        <v>12823.342464915588</v>
      </c>
      <c r="E15" t="s">
        <v>20</v>
      </c>
    </row>
    <row r="16" spans="1:5">
      <c r="A16" t="s">
        <v>6</v>
      </c>
      <c r="B16" t="s">
        <v>17</v>
      </c>
      <c r="C16">
        <v>0.43136494498356426</v>
      </c>
      <c r="D16">
        <f t="shared" si="0"/>
        <v>43136.494498356427</v>
      </c>
      <c r="E16" t="s">
        <v>20</v>
      </c>
    </row>
    <row r="17" spans="1:5">
      <c r="A17" t="s">
        <v>7</v>
      </c>
      <c r="B17" t="s">
        <v>15</v>
      </c>
      <c r="C17">
        <v>0.21409571996764842</v>
      </c>
      <c r="D17">
        <f t="shared" si="0"/>
        <v>21409.571996764844</v>
      </c>
      <c r="E17" t="s">
        <v>20</v>
      </c>
    </row>
    <row r="18" spans="1:5">
      <c r="A18" t="s">
        <v>7</v>
      </c>
      <c r="B18" t="s">
        <v>16</v>
      </c>
      <c r="C18">
        <v>0.15812302344018248</v>
      </c>
      <c r="D18">
        <f t="shared" si="0"/>
        <v>15812.302344018248</v>
      </c>
      <c r="E18" t="s">
        <v>20</v>
      </c>
    </row>
    <row r="19" spans="1:5">
      <c r="A19" t="s">
        <v>7</v>
      </c>
      <c r="B19" t="s">
        <v>17</v>
      </c>
      <c r="C19">
        <v>0.85159051809224851</v>
      </c>
      <c r="D19">
        <f t="shared" si="0"/>
        <v>85159.051809224853</v>
      </c>
      <c r="E19" t="s">
        <v>20</v>
      </c>
    </row>
    <row r="20" spans="1:5">
      <c r="A20" t="s">
        <v>8</v>
      </c>
      <c r="B20" t="s">
        <v>15</v>
      </c>
      <c r="C20">
        <v>0.23181254229935122</v>
      </c>
      <c r="D20">
        <f t="shared" si="0"/>
        <v>23181.254229935123</v>
      </c>
      <c r="E20" t="s">
        <v>20</v>
      </c>
    </row>
    <row r="21" spans="1:5">
      <c r="A21" t="s">
        <v>8</v>
      </c>
      <c r="B21" t="s">
        <v>16</v>
      </c>
      <c r="C21">
        <v>0.28343552439319553</v>
      </c>
      <c r="D21">
        <f t="shared" si="0"/>
        <v>28343.552439319552</v>
      </c>
      <c r="E21" t="s">
        <v>20</v>
      </c>
    </row>
    <row r="22" spans="1:5">
      <c r="A22" t="s">
        <v>8</v>
      </c>
      <c r="B22" t="s">
        <v>17</v>
      </c>
      <c r="C22">
        <v>1.0108848720331243E-2</v>
      </c>
      <c r="D22">
        <f t="shared" si="0"/>
        <v>1010.8848720331242</v>
      </c>
      <c r="E22" t="s">
        <v>20</v>
      </c>
    </row>
    <row r="23" spans="1:5">
      <c r="A23" t="s">
        <v>9</v>
      </c>
      <c r="B23" t="s">
        <v>15</v>
      </c>
      <c r="C23">
        <v>0.18889255518861936</v>
      </c>
      <c r="D23">
        <f t="shared" si="0"/>
        <v>18889.255518861937</v>
      </c>
      <c r="E23" t="s">
        <v>20</v>
      </c>
    </row>
    <row r="24" spans="1:5">
      <c r="A24" t="s">
        <v>9</v>
      </c>
      <c r="B24" t="s">
        <v>16</v>
      </c>
      <c r="C24">
        <v>0.9441956688295523</v>
      </c>
      <c r="D24">
        <f t="shared" si="0"/>
        <v>94419.566882955231</v>
      </c>
      <c r="E24" t="s">
        <v>20</v>
      </c>
    </row>
    <row r="25" spans="1:5">
      <c r="A25" t="s">
        <v>9</v>
      </c>
      <c r="B25" t="s">
        <v>17</v>
      </c>
      <c r="C25">
        <v>0.70358071654629362</v>
      </c>
      <c r="D25">
        <f t="shared" si="0"/>
        <v>70358.071654629355</v>
      </c>
      <c r="E25" t="s">
        <v>20</v>
      </c>
    </row>
    <row r="26" spans="1:5">
      <c r="A26" t="s">
        <v>10</v>
      </c>
      <c r="B26" t="s">
        <v>15</v>
      </c>
      <c r="C26">
        <v>0.19277118470388188</v>
      </c>
      <c r="D26">
        <f t="shared" si="0"/>
        <v>19277.118470388188</v>
      </c>
      <c r="E26" t="s">
        <v>20</v>
      </c>
    </row>
    <row r="27" spans="1:5">
      <c r="A27" t="s">
        <v>10</v>
      </c>
      <c r="B27" t="s">
        <v>16</v>
      </c>
      <c r="C27">
        <v>0.15302567255293908</v>
      </c>
      <c r="D27">
        <f t="shared" si="0"/>
        <v>15302.567255293909</v>
      </c>
      <c r="E27" t="s">
        <v>20</v>
      </c>
    </row>
    <row r="28" spans="1:5">
      <c r="A28" t="s">
        <v>10</v>
      </c>
      <c r="B28" t="s">
        <v>17</v>
      </c>
      <c r="C28">
        <v>0.89731522265905939</v>
      </c>
      <c r="D28">
        <f t="shared" si="0"/>
        <v>89731.522265905936</v>
      </c>
      <c r="E28" t="s">
        <v>20</v>
      </c>
    </row>
    <row r="29" spans="1:5">
      <c r="A29" t="s">
        <v>11</v>
      </c>
      <c r="B29" t="s">
        <v>15</v>
      </c>
      <c r="C29">
        <v>0.50778549003909312</v>
      </c>
      <c r="D29">
        <f t="shared" si="0"/>
        <v>50778.549003909313</v>
      </c>
      <c r="E29" t="s">
        <v>20</v>
      </c>
    </row>
    <row r="30" spans="1:5">
      <c r="A30" t="s">
        <v>11</v>
      </c>
      <c r="B30" t="s">
        <v>16</v>
      </c>
      <c r="C30">
        <v>8.5981542078900741E-2</v>
      </c>
      <c r="D30">
        <f t="shared" si="0"/>
        <v>8598.1542078900748</v>
      </c>
      <c r="E30" t="s">
        <v>20</v>
      </c>
    </row>
    <row r="31" spans="1:5">
      <c r="A31" t="s">
        <v>11</v>
      </c>
      <c r="B31" t="s">
        <v>17</v>
      </c>
      <c r="C31">
        <v>0.91037318630265107</v>
      </c>
      <c r="D31">
        <f t="shared" si="0"/>
        <v>91037.318630265101</v>
      </c>
      <c r="E31" t="s">
        <v>20</v>
      </c>
    </row>
    <row r="32" spans="1:5">
      <c r="A32" t="s">
        <v>12</v>
      </c>
      <c r="B32" t="s">
        <v>15</v>
      </c>
      <c r="C32">
        <v>0.58961757160638728</v>
      </c>
      <c r="D32">
        <f t="shared" si="0"/>
        <v>58961.757160638728</v>
      </c>
      <c r="E32" t="s">
        <v>20</v>
      </c>
    </row>
    <row r="33" spans="1:5">
      <c r="A33" t="s">
        <v>12</v>
      </c>
      <c r="B33" t="s">
        <v>16</v>
      </c>
      <c r="C33">
        <v>0.80231677109063104</v>
      </c>
      <c r="D33">
        <f t="shared" si="0"/>
        <v>80231.677109063108</v>
      </c>
      <c r="E33" t="s">
        <v>20</v>
      </c>
    </row>
    <row r="34" spans="1:5">
      <c r="A34" t="s">
        <v>12</v>
      </c>
      <c r="B34" t="s">
        <v>17</v>
      </c>
      <c r="C34">
        <v>0.84986136078006858</v>
      </c>
      <c r="D34">
        <f t="shared" si="0"/>
        <v>84986.136078006864</v>
      </c>
      <c r="E34" t="s">
        <v>20</v>
      </c>
    </row>
    <row r="35" spans="1:5">
      <c r="A35" t="s">
        <v>13</v>
      </c>
      <c r="B35" t="s">
        <v>15</v>
      </c>
      <c r="C35">
        <v>0.57316868986612779</v>
      </c>
      <c r="D35">
        <f t="shared" si="0"/>
        <v>57316.868986612782</v>
      </c>
      <c r="E35" t="s">
        <v>20</v>
      </c>
    </row>
    <row r="36" spans="1:5">
      <c r="A36" t="s">
        <v>13</v>
      </c>
      <c r="B36" t="s">
        <v>16</v>
      </c>
      <c r="C36">
        <v>0.13350997481844451</v>
      </c>
      <c r="D36">
        <f t="shared" si="0"/>
        <v>13350.997481844452</v>
      </c>
      <c r="E36" t="s">
        <v>20</v>
      </c>
    </row>
    <row r="37" spans="1:5">
      <c r="A37" t="s">
        <v>13</v>
      </c>
      <c r="B37" t="s">
        <v>17</v>
      </c>
      <c r="C37">
        <v>0.67521294685873678</v>
      </c>
      <c r="D37">
        <f t="shared" si="0"/>
        <v>67521.294685873683</v>
      </c>
      <c r="E37" t="s">
        <v>20</v>
      </c>
    </row>
    <row r="38" spans="1:5">
      <c r="A38" t="s">
        <v>14</v>
      </c>
      <c r="B38" t="s">
        <v>15</v>
      </c>
      <c r="C38">
        <v>0.64352873370494101</v>
      </c>
      <c r="D38">
        <f t="shared" si="0"/>
        <v>64352.873370494104</v>
      </c>
      <c r="E38" t="s">
        <v>20</v>
      </c>
    </row>
    <row r="39" spans="1:5">
      <c r="A39" t="s">
        <v>14</v>
      </c>
      <c r="B39" t="s">
        <v>16</v>
      </c>
      <c r="C39">
        <v>0.92058178542256908</v>
      </c>
      <c r="D39">
        <f t="shared" si="0"/>
        <v>92058.178542256908</v>
      </c>
      <c r="E39" t="s">
        <v>20</v>
      </c>
    </row>
    <row r="40" spans="1:5">
      <c r="A40" t="s">
        <v>14</v>
      </c>
      <c r="B40" t="s">
        <v>17</v>
      </c>
      <c r="C40">
        <v>7.8532931945097806E-3</v>
      </c>
      <c r="D40">
        <f t="shared" si="0"/>
        <v>785.32931945097801</v>
      </c>
      <c r="E40" t="s">
        <v>20</v>
      </c>
    </row>
    <row r="41" spans="1:5">
      <c r="A41" t="s">
        <v>3</v>
      </c>
      <c r="B41" t="s">
        <v>15</v>
      </c>
      <c r="C41">
        <v>9.638270164704188E-2</v>
      </c>
      <c r="D41">
        <f>+C41*100000</f>
        <v>9638.2701647041886</v>
      </c>
      <c r="E41" t="s">
        <v>21</v>
      </c>
    </row>
    <row r="42" spans="1:5">
      <c r="A42" t="s">
        <v>3</v>
      </c>
      <c r="B42" t="s">
        <v>16</v>
      </c>
      <c r="C42">
        <v>0.26707585273081813</v>
      </c>
      <c r="D42">
        <f t="shared" si="0"/>
        <v>26707.585273081811</v>
      </c>
      <c r="E42" t="s">
        <v>21</v>
      </c>
    </row>
    <row r="43" spans="1:5">
      <c r="A43" t="s">
        <v>3</v>
      </c>
      <c r="B43" t="s">
        <v>17</v>
      </c>
      <c r="C43">
        <v>0.13352160873459706</v>
      </c>
      <c r="D43">
        <f t="shared" si="0"/>
        <v>13352.160873459707</v>
      </c>
      <c r="E43" t="s">
        <v>21</v>
      </c>
    </row>
    <row r="44" spans="1:5">
      <c r="A44" t="s">
        <v>4</v>
      </c>
      <c r="B44" t="s">
        <v>15</v>
      </c>
      <c r="C44">
        <v>5.8578634127106288E-2</v>
      </c>
      <c r="D44">
        <f t="shared" si="0"/>
        <v>5857.8634127106288</v>
      </c>
      <c r="E44" t="s">
        <v>21</v>
      </c>
    </row>
    <row r="45" spans="1:5">
      <c r="A45" t="s">
        <v>4</v>
      </c>
      <c r="B45" t="s">
        <v>16</v>
      </c>
      <c r="C45">
        <v>0.19805082790452999</v>
      </c>
      <c r="D45">
        <f t="shared" si="0"/>
        <v>19805.082790452998</v>
      </c>
      <c r="E45" t="s">
        <v>21</v>
      </c>
    </row>
    <row r="46" spans="1:5">
      <c r="A46" t="s">
        <v>4</v>
      </c>
      <c r="B46" t="s">
        <v>17</v>
      </c>
      <c r="C46">
        <v>0.98968194746943072</v>
      </c>
      <c r="D46">
        <f t="shared" si="0"/>
        <v>98968.194746943074</v>
      </c>
      <c r="E46" t="s">
        <v>21</v>
      </c>
    </row>
    <row r="47" spans="1:5">
      <c r="A47" t="s">
        <v>5</v>
      </c>
      <c r="B47" t="s">
        <v>15</v>
      </c>
      <c r="C47">
        <v>0.15212338804880199</v>
      </c>
      <c r="D47">
        <f t="shared" si="0"/>
        <v>15212.338804880199</v>
      </c>
      <c r="E47" t="s">
        <v>21</v>
      </c>
    </row>
    <row r="48" spans="1:5">
      <c r="A48" t="s">
        <v>5</v>
      </c>
      <c r="B48" t="s">
        <v>16</v>
      </c>
      <c r="C48">
        <v>0.58879647954672187</v>
      </c>
      <c r="D48">
        <f t="shared" si="0"/>
        <v>58879.647954672189</v>
      </c>
      <c r="E48" t="s">
        <v>21</v>
      </c>
    </row>
    <row r="49" spans="1:5">
      <c r="A49" t="s">
        <v>5</v>
      </c>
      <c r="B49" t="s">
        <v>17</v>
      </c>
      <c r="C49">
        <v>0.50923697486300024</v>
      </c>
      <c r="D49">
        <f t="shared" si="0"/>
        <v>50923.697486300021</v>
      </c>
      <c r="E49" t="s">
        <v>21</v>
      </c>
    </row>
    <row r="50" spans="1:5">
      <c r="A50" t="s">
        <v>6</v>
      </c>
      <c r="B50" t="s">
        <v>15</v>
      </c>
      <c r="C50">
        <v>0.40795543785250588</v>
      </c>
      <c r="D50">
        <f t="shared" si="0"/>
        <v>40795.543785250586</v>
      </c>
      <c r="E50" t="s">
        <v>21</v>
      </c>
    </row>
    <row r="51" spans="1:5">
      <c r="A51" t="s">
        <v>6</v>
      </c>
      <c r="B51" t="s">
        <v>16</v>
      </c>
      <c r="C51">
        <v>0.50807239878487376</v>
      </c>
      <c r="D51">
        <f t="shared" si="0"/>
        <v>50807.239878487373</v>
      </c>
      <c r="E51" t="s">
        <v>21</v>
      </c>
    </row>
    <row r="52" spans="1:5">
      <c r="A52" t="s">
        <v>6</v>
      </c>
      <c r="B52" t="s">
        <v>17</v>
      </c>
      <c r="C52">
        <v>0.9486165095711756</v>
      </c>
      <c r="D52">
        <f t="shared" si="0"/>
        <v>94861.650957117556</v>
      </c>
      <c r="E52" t="s">
        <v>21</v>
      </c>
    </row>
    <row r="53" spans="1:5">
      <c r="A53" t="s">
        <v>7</v>
      </c>
      <c r="B53" t="s">
        <v>15</v>
      </c>
      <c r="C53">
        <v>0.97723876780232688</v>
      </c>
      <c r="D53">
        <f t="shared" si="0"/>
        <v>97723.876780232691</v>
      </c>
      <c r="E53" t="s">
        <v>21</v>
      </c>
    </row>
    <row r="54" spans="1:5">
      <c r="A54" t="s">
        <v>7</v>
      </c>
      <c r="B54" t="s">
        <v>16</v>
      </c>
      <c r="C54">
        <v>0.58220323998380219</v>
      </c>
      <c r="D54">
        <f t="shared" si="0"/>
        <v>58220.32399838022</v>
      </c>
      <c r="E54" t="s">
        <v>21</v>
      </c>
    </row>
    <row r="55" spans="1:5">
      <c r="A55" t="s">
        <v>7</v>
      </c>
      <c r="B55" t="s">
        <v>17</v>
      </c>
      <c r="C55">
        <v>0.38008329535126939</v>
      </c>
      <c r="D55">
        <f t="shared" si="0"/>
        <v>38008.329535126941</v>
      </c>
      <c r="E55" t="s">
        <v>21</v>
      </c>
    </row>
    <row r="56" spans="1:5">
      <c r="A56" t="s">
        <v>8</v>
      </c>
      <c r="B56" t="s">
        <v>15</v>
      </c>
      <c r="C56">
        <v>0.30025477026204983</v>
      </c>
      <c r="D56">
        <f t="shared" si="0"/>
        <v>30025.477026204982</v>
      </c>
      <c r="E56" t="s">
        <v>21</v>
      </c>
    </row>
    <row r="57" spans="1:5">
      <c r="A57" t="s">
        <v>8</v>
      </c>
      <c r="B57" t="s">
        <v>16</v>
      </c>
      <c r="C57">
        <v>0.32942447107252681</v>
      </c>
      <c r="D57">
        <f t="shared" si="0"/>
        <v>32942.447107252679</v>
      </c>
      <c r="E57" t="s">
        <v>21</v>
      </c>
    </row>
    <row r="58" spans="1:5">
      <c r="A58" t="s">
        <v>8</v>
      </c>
      <c r="B58" t="s">
        <v>17</v>
      </c>
      <c r="C58">
        <v>0.77668079421939096</v>
      </c>
      <c r="D58">
        <f t="shared" si="0"/>
        <v>77668.079421939095</v>
      </c>
      <c r="E58" t="s">
        <v>21</v>
      </c>
    </row>
    <row r="59" spans="1:5">
      <c r="A59" t="s">
        <v>9</v>
      </c>
      <c r="B59" t="s">
        <v>15</v>
      </c>
      <c r="C59">
        <v>0.54421125919616908</v>
      </c>
      <c r="D59">
        <f t="shared" si="0"/>
        <v>54421.125919616905</v>
      </c>
      <c r="E59" t="s">
        <v>21</v>
      </c>
    </row>
    <row r="60" spans="1:5">
      <c r="A60" t="s">
        <v>9</v>
      </c>
      <c r="B60" t="s">
        <v>16</v>
      </c>
      <c r="C60">
        <v>0.85216217887022161</v>
      </c>
      <c r="D60">
        <f t="shared" si="0"/>
        <v>85216.217887022154</v>
      </c>
      <c r="E60" t="s">
        <v>21</v>
      </c>
    </row>
    <row r="61" spans="1:5">
      <c r="A61" t="s">
        <v>9</v>
      </c>
      <c r="B61" t="s">
        <v>17</v>
      </c>
      <c r="C61">
        <v>0.31618113431249539</v>
      </c>
      <c r="D61">
        <f t="shared" si="0"/>
        <v>31618.113431249538</v>
      </c>
      <c r="E61" t="s">
        <v>21</v>
      </c>
    </row>
    <row r="62" spans="1:5">
      <c r="A62" t="s">
        <v>10</v>
      </c>
      <c r="B62" t="s">
        <v>15</v>
      </c>
      <c r="C62">
        <v>0.48469950090939273</v>
      </c>
      <c r="D62">
        <f t="shared" si="0"/>
        <v>48469.950090939274</v>
      </c>
      <c r="E62" t="s">
        <v>21</v>
      </c>
    </row>
    <row r="63" spans="1:5">
      <c r="A63" t="s">
        <v>10</v>
      </c>
      <c r="B63" t="s">
        <v>16</v>
      </c>
      <c r="C63">
        <v>0.19039880561176803</v>
      </c>
      <c r="D63">
        <f t="shared" si="0"/>
        <v>19039.880561176804</v>
      </c>
      <c r="E63" t="s">
        <v>21</v>
      </c>
    </row>
    <row r="64" spans="1:5">
      <c r="A64" t="s">
        <v>10</v>
      </c>
      <c r="B64" t="s">
        <v>17</v>
      </c>
      <c r="C64">
        <v>0.9697492917206898</v>
      </c>
      <c r="D64">
        <f t="shared" si="0"/>
        <v>96974.92917206898</v>
      </c>
      <c r="E64" t="s">
        <v>21</v>
      </c>
    </row>
    <row r="65" spans="1:5">
      <c r="A65" t="s">
        <v>11</v>
      </c>
      <c r="B65" t="s">
        <v>15</v>
      </c>
      <c r="C65">
        <v>0.49462731342751798</v>
      </c>
      <c r="D65">
        <f t="shared" si="0"/>
        <v>49462.731342751795</v>
      </c>
      <c r="E65" t="s">
        <v>21</v>
      </c>
    </row>
    <row r="66" spans="1:5">
      <c r="A66" t="s">
        <v>11</v>
      </c>
      <c r="B66" t="s">
        <v>16</v>
      </c>
      <c r="C66">
        <v>3.5835013736346677E-2</v>
      </c>
      <c r="D66">
        <f t="shared" si="0"/>
        <v>3583.5013736346677</v>
      </c>
      <c r="E66" t="s">
        <v>21</v>
      </c>
    </row>
    <row r="67" spans="1:5">
      <c r="A67" t="s">
        <v>11</v>
      </c>
      <c r="B67" t="s">
        <v>17</v>
      </c>
      <c r="C67">
        <v>0.23576662299236761</v>
      </c>
      <c r="D67">
        <f t="shared" si="0"/>
        <v>23576.662299236763</v>
      </c>
      <c r="E67" t="s">
        <v>21</v>
      </c>
    </row>
    <row r="68" spans="1:5">
      <c r="A68" t="s">
        <v>12</v>
      </c>
      <c r="B68" t="s">
        <v>15</v>
      </c>
      <c r="C68">
        <v>0.51216984029140511</v>
      </c>
      <c r="D68">
        <f t="shared" si="0"/>
        <v>51216.984029140513</v>
      </c>
      <c r="E68" t="s">
        <v>21</v>
      </c>
    </row>
    <row r="69" spans="1:5">
      <c r="A69" t="s">
        <v>12</v>
      </c>
      <c r="B69" t="s">
        <v>16</v>
      </c>
      <c r="C69">
        <v>9.9171936698400631E-2</v>
      </c>
      <c r="D69">
        <f t="shared" si="0"/>
        <v>9917.1936698400623</v>
      </c>
      <c r="E69" t="s">
        <v>21</v>
      </c>
    </row>
    <row r="70" spans="1:5">
      <c r="A70" t="s">
        <v>12</v>
      </c>
      <c r="B70" t="s">
        <v>17</v>
      </c>
      <c r="C70">
        <v>5.6963409120031283E-2</v>
      </c>
      <c r="D70">
        <f t="shared" ref="D70:D76" si="1">+C70*100000</f>
        <v>5696.3409120031283</v>
      </c>
      <c r="E70" t="s">
        <v>21</v>
      </c>
    </row>
    <row r="71" spans="1:5">
      <c r="A71" t="s">
        <v>13</v>
      </c>
      <c r="B71" t="s">
        <v>15</v>
      </c>
      <c r="C71">
        <v>0.9921132719244915</v>
      </c>
      <c r="D71">
        <f t="shared" si="1"/>
        <v>99211.327192449156</v>
      </c>
      <c r="E71" t="s">
        <v>21</v>
      </c>
    </row>
    <row r="72" spans="1:5">
      <c r="A72" t="s">
        <v>13</v>
      </c>
      <c r="B72" t="s">
        <v>16</v>
      </c>
      <c r="C72">
        <v>0.97192880714962182</v>
      </c>
      <c r="D72">
        <f t="shared" si="1"/>
        <v>97192.880714962186</v>
      </c>
      <c r="E72" t="s">
        <v>21</v>
      </c>
    </row>
    <row r="73" spans="1:5">
      <c r="A73" t="s">
        <v>13</v>
      </c>
      <c r="B73" t="s">
        <v>17</v>
      </c>
      <c r="C73">
        <v>0.86040310632154215</v>
      </c>
      <c r="D73">
        <f t="shared" si="1"/>
        <v>86040.310632154215</v>
      </c>
      <c r="E73" t="s">
        <v>21</v>
      </c>
    </row>
    <row r="74" spans="1:5">
      <c r="A74" t="s">
        <v>14</v>
      </c>
      <c r="B74" t="s">
        <v>15</v>
      </c>
      <c r="C74">
        <v>0.20582853651604371</v>
      </c>
      <c r="D74">
        <f t="shared" si="1"/>
        <v>20582.853651604371</v>
      </c>
      <c r="E74" t="s">
        <v>21</v>
      </c>
    </row>
    <row r="75" spans="1:5">
      <c r="A75" t="s">
        <v>14</v>
      </c>
      <c r="B75" t="s">
        <v>16</v>
      </c>
      <c r="C75">
        <v>0.10992075826273895</v>
      </c>
      <c r="D75">
        <f t="shared" si="1"/>
        <v>10992.075826273895</v>
      </c>
      <c r="E75" t="s">
        <v>21</v>
      </c>
    </row>
    <row r="76" spans="1:5">
      <c r="A76" t="s">
        <v>14</v>
      </c>
      <c r="B76" t="s">
        <v>17</v>
      </c>
      <c r="C76">
        <v>0.76384856725586725</v>
      </c>
      <c r="D76">
        <f t="shared" si="1"/>
        <v>76384.856725586724</v>
      </c>
      <c r="E76" t="s">
        <v>21</v>
      </c>
    </row>
    <row r="77" spans="1:5">
      <c r="A77" t="s">
        <v>3</v>
      </c>
      <c r="B77" t="s">
        <v>15</v>
      </c>
      <c r="C77">
        <v>0.60036254778235765</v>
      </c>
      <c r="D77">
        <f>+C77*100000</f>
        <v>60036.254778235765</v>
      </c>
      <c r="E77" t="s">
        <v>22</v>
      </c>
    </row>
    <row r="78" spans="1:5">
      <c r="A78" t="s">
        <v>3</v>
      </c>
      <c r="B78" t="s">
        <v>16</v>
      </c>
      <c r="C78">
        <v>0.85550627881764352</v>
      </c>
      <c r="D78">
        <f t="shared" ref="D78:D112" si="2">+C78*100000</f>
        <v>85550.627881764347</v>
      </c>
      <c r="E78" t="s">
        <v>22</v>
      </c>
    </row>
    <row r="79" spans="1:5">
      <c r="A79" t="s">
        <v>3</v>
      </c>
      <c r="B79" t="s">
        <v>17</v>
      </c>
      <c r="C79">
        <v>7.3280921302372404E-2</v>
      </c>
      <c r="D79">
        <f t="shared" si="2"/>
        <v>7328.0921302372408</v>
      </c>
      <c r="E79" t="s">
        <v>22</v>
      </c>
    </row>
    <row r="80" spans="1:5">
      <c r="A80" t="s">
        <v>4</v>
      </c>
      <c r="B80" t="s">
        <v>15</v>
      </c>
      <c r="C80">
        <v>5.526263175414825E-3</v>
      </c>
      <c r="D80">
        <f t="shared" si="2"/>
        <v>552.62631754148254</v>
      </c>
      <c r="E80" t="s">
        <v>22</v>
      </c>
    </row>
    <row r="81" spans="1:5">
      <c r="A81" t="s">
        <v>4</v>
      </c>
      <c r="B81" t="s">
        <v>16</v>
      </c>
      <c r="C81">
        <v>7.6569904091852492E-2</v>
      </c>
      <c r="D81">
        <f t="shared" si="2"/>
        <v>7656.9904091852495</v>
      </c>
      <c r="E81" t="s">
        <v>22</v>
      </c>
    </row>
    <row r="82" spans="1:5">
      <c r="A82" t="s">
        <v>4</v>
      </c>
      <c r="B82" t="s">
        <v>17</v>
      </c>
      <c r="C82">
        <v>0.69517758665216456</v>
      </c>
      <c r="D82">
        <f t="shared" si="2"/>
        <v>69517.758665216461</v>
      </c>
      <c r="E82" t="s">
        <v>22</v>
      </c>
    </row>
    <row r="83" spans="1:5">
      <c r="A83" t="s">
        <v>5</v>
      </c>
      <c r="B83" t="s">
        <v>15</v>
      </c>
      <c r="C83">
        <v>0.93653798331386984</v>
      </c>
      <c r="D83">
        <f t="shared" si="2"/>
        <v>93653.798331386977</v>
      </c>
      <c r="E83" t="s">
        <v>22</v>
      </c>
    </row>
    <row r="84" spans="1:5">
      <c r="A84" t="s">
        <v>5</v>
      </c>
      <c r="B84" t="s">
        <v>16</v>
      </c>
      <c r="C84">
        <v>5.4983529479959548E-2</v>
      </c>
      <c r="D84">
        <f t="shared" si="2"/>
        <v>5498.3529479959543</v>
      </c>
      <c r="E84" t="s">
        <v>22</v>
      </c>
    </row>
    <row r="85" spans="1:5">
      <c r="A85" t="s">
        <v>5</v>
      </c>
      <c r="B85" t="s">
        <v>17</v>
      </c>
      <c r="C85">
        <v>0.64753880705926326</v>
      </c>
      <c r="D85">
        <f t="shared" si="2"/>
        <v>64753.880705926327</v>
      </c>
      <c r="E85" t="s">
        <v>22</v>
      </c>
    </row>
    <row r="86" spans="1:5">
      <c r="A86" t="s">
        <v>6</v>
      </c>
      <c r="B86" t="s">
        <v>15</v>
      </c>
      <c r="C86">
        <v>0.67813961314739024</v>
      </c>
      <c r="D86">
        <f t="shared" si="2"/>
        <v>67813.961314739019</v>
      </c>
      <c r="E86" t="s">
        <v>22</v>
      </c>
    </row>
    <row r="87" spans="1:5">
      <c r="A87" t="s">
        <v>6</v>
      </c>
      <c r="B87" t="s">
        <v>16</v>
      </c>
      <c r="C87">
        <v>0.94613162235474368</v>
      </c>
      <c r="D87">
        <f t="shared" si="2"/>
        <v>94613.162235474374</v>
      </c>
      <c r="E87" t="s">
        <v>22</v>
      </c>
    </row>
    <row r="88" spans="1:5">
      <c r="A88" t="s">
        <v>6</v>
      </c>
      <c r="B88" t="s">
        <v>17</v>
      </c>
      <c r="C88">
        <v>0.38841391784941692</v>
      </c>
      <c r="D88">
        <f t="shared" si="2"/>
        <v>38841.39178494169</v>
      </c>
      <c r="E88" t="s">
        <v>22</v>
      </c>
    </row>
    <row r="89" spans="1:5">
      <c r="A89" t="s">
        <v>7</v>
      </c>
      <c r="B89" t="s">
        <v>15</v>
      </c>
      <c r="C89">
        <v>0.13001985731182975</v>
      </c>
      <c r="D89">
        <f t="shared" si="2"/>
        <v>13001.985731182975</v>
      </c>
      <c r="E89" t="s">
        <v>22</v>
      </c>
    </row>
    <row r="90" spans="1:5">
      <c r="A90" t="s">
        <v>7</v>
      </c>
      <c r="B90" t="s">
        <v>16</v>
      </c>
      <c r="C90">
        <v>0.20089441831272559</v>
      </c>
      <c r="D90">
        <f t="shared" si="2"/>
        <v>20089.441831272557</v>
      </c>
      <c r="E90" t="s">
        <v>22</v>
      </c>
    </row>
    <row r="91" spans="1:5">
      <c r="A91" t="s">
        <v>7</v>
      </c>
      <c r="B91" t="s">
        <v>17</v>
      </c>
      <c r="C91">
        <v>0.80002278506859781</v>
      </c>
      <c r="D91">
        <f t="shared" si="2"/>
        <v>80002.278506859788</v>
      </c>
      <c r="E91" t="s">
        <v>22</v>
      </c>
    </row>
    <row r="92" spans="1:5">
      <c r="A92" t="s">
        <v>8</v>
      </c>
      <c r="B92" t="s">
        <v>15</v>
      </c>
      <c r="C92">
        <v>0.93788982709680824</v>
      </c>
      <c r="D92">
        <f t="shared" si="2"/>
        <v>93788.982709680829</v>
      </c>
      <c r="E92" t="s">
        <v>22</v>
      </c>
    </row>
    <row r="93" spans="1:5">
      <c r="A93" t="s">
        <v>8</v>
      </c>
      <c r="B93" t="s">
        <v>16</v>
      </c>
      <c r="C93">
        <v>0.44869506737613329</v>
      </c>
      <c r="D93">
        <f t="shared" si="2"/>
        <v>44869.50673761333</v>
      </c>
      <c r="E93" t="s">
        <v>22</v>
      </c>
    </row>
    <row r="94" spans="1:5">
      <c r="A94" t="s">
        <v>8</v>
      </c>
      <c r="B94" t="s">
        <v>17</v>
      </c>
      <c r="C94">
        <v>0.11525445543367063</v>
      </c>
      <c r="D94">
        <f t="shared" si="2"/>
        <v>11525.445543367063</v>
      </c>
      <c r="E94" t="s">
        <v>22</v>
      </c>
    </row>
    <row r="95" spans="1:5">
      <c r="A95" t="s">
        <v>9</v>
      </c>
      <c r="B95" t="s">
        <v>15</v>
      </c>
      <c r="C95">
        <v>0.68434116296082426</v>
      </c>
      <c r="D95">
        <f t="shared" si="2"/>
        <v>68434.116296082429</v>
      </c>
      <c r="E95" t="s">
        <v>22</v>
      </c>
    </row>
    <row r="96" spans="1:5">
      <c r="A96" t="s">
        <v>9</v>
      </c>
      <c r="B96" t="s">
        <v>16</v>
      </c>
      <c r="C96">
        <v>0.69001821396292329</v>
      </c>
      <c r="D96">
        <f t="shared" si="2"/>
        <v>69001.821396292333</v>
      </c>
      <c r="E96" t="s">
        <v>22</v>
      </c>
    </row>
    <row r="97" spans="1:5">
      <c r="A97" t="s">
        <v>9</v>
      </c>
      <c r="B97" t="s">
        <v>17</v>
      </c>
      <c r="C97">
        <v>9.7006179291254879E-2</v>
      </c>
      <c r="D97">
        <f t="shared" si="2"/>
        <v>9700.6179291254884</v>
      </c>
      <c r="E97" t="s">
        <v>22</v>
      </c>
    </row>
    <row r="98" spans="1:5">
      <c r="A98" t="s">
        <v>10</v>
      </c>
      <c r="B98" t="s">
        <v>15</v>
      </c>
      <c r="C98">
        <v>0.36607210494124043</v>
      </c>
      <c r="D98">
        <f t="shared" si="2"/>
        <v>36607.21049412404</v>
      </c>
      <c r="E98" t="s">
        <v>22</v>
      </c>
    </row>
    <row r="99" spans="1:5">
      <c r="A99" t="s">
        <v>10</v>
      </c>
      <c r="B99" t="s">
        <v>16</v>
      </c>
      <c r="C99">
        <v>0.72969107399556399</v>
      </c>
      <c r="D99">
        <f t="shared" si="2"/>
        <v>72969.107399556393</v>
      </c>
      <c r="E99" t="s">
        <v>22</v>
      </c>
    </row>
    <row r="100" spans="1:5">
      <c r="A100" t="s">
        <v>10</v>
      </c>
      <c r="B100" t="s">
        <v>17</v>
      </c>
      <c r="C100">
        <v>0.20456852332563547</v>
      </c>
      <c r="D100">
        <f t="shared" si="2"/>
        <v>20456.852332563547</v>
      </c>
      <c r="E100" t="s">
        <v>22</v>
      </c>
    </row>
    <row r="101" spans="1:5">
      <c r="A101" t="s">
        <v>11</v>
      </c>
      <c r="B101" t="s">
        <v>15</v>
      </c>
      <c r="C101">
        <v>0.96653655507672409</v>
      </c>
      <c r="D101">
        <f t="shared" si="2"/>
        <v>96653.655507672403</v>
      </c>
      <c r="E101" t="s">
        <v>22</v>
      </c>
    </row>
    <row r="102" spans="1:5">
      <c r="A102" t="s">
        <v>11</v>
      </c>
      <c r="B102" t="s">
        <v>16</v>
      </c>
      <c r="C102">
        <v>0.42840935104000999</v>
      </c>
      <c r="D102">
        <f t="shared" si="2"/>
        <v>42840.935104001001</v>
      </c>
      <c r="E102" t="s">
        <v>22</v>
      </c>
    </row>
    <row r="103" spans="1:5">
      <c r="A103" t="s">
        <v>11</v>
      </c>
      <c r="B103" t="s">
        <v>17</v>
      </c>
      <c r="C103">
        <v>0.62022669454745261</v>
      </c>
      <c r="D103">
        <f t="shared" si="2"/>
        <v>62022.669454745257</v>
      </c>
      <c r="E103" t="s">
        <v>22</v>
      </c>
    </row>
    <row r="104" spans="1:5">
      <c r="A104" t="s">
        <v>12</v>
      </c>
      <c r="B104" t="s">
        <v>15</v>
      </c>
      <c r="C104">
        <v>0.8192631818061068</v>
      </c>
      <c r="D104">
        <f t="shared" si="2"/>
        <v>81926.318180610673</v>
      </c>
      <c r="E104" t="s">
        <v>22</v>
      </c>
    </row>
    <row r="105" spans="1:5">
      <c r="A105" t="s">
        <v>12</v>
      </c>
      <c r="B105" t="s">
        <v>16</v>
      </c>
      <c r="C105">
        <v>0.57611614327432226</v>
      </c>
      <c r="D105">
        <f t="shared" si="2"/>
        <v>57611.614327432224</v>
      </c>
      <c r="E105" t="s">
        <v>22</v>
      </c>
    </row>
    <row r="106" spans="1:5">
      <c r="A106" t="s">
        <v>12</v>
      </c>
      <c r="B106" t="s">
        <v>17</v>
      </c>
      <c r="C106">
        <v>0.18544831700841791</v>
      </c>
      <c r="D106">
        <f t="shared" si="2"/>
        <v>18544.831700841791</v>
      </c>
      <c r="E106" t="s">
        <v>22</v>
      </c>
    </row>
    <row r="107" spans="1:5">
      <c r="A107" t="s">
        <v>13</v>
      </c>
      <c r="B107" t="s">
        <v>15</v>
      </c>
      <c r="C107">
        <v>0.28409987925938351</v>
      </c>
      <c r="D107">
        <f t="shared" si="2"/>
        <v>28409.987925938352</v>
      </c>
      <c r="E107" t="s">
        <v>22</v>
      </c>
    </row>
    <row r="108" spans="1:5">
      <c r="A108" t="s">
        <v>13</v>
      </c>
      <c r="B108" t="s">
        <v>16</v>
      </c>
      <c r="C108">
        <v>0.3760623516414261</v>
      </c>
      <c r="D108">
        <f t="shared" si="2"/>
        <v>37606.235164142607</v>
      </c>
      <c r="E108" t="s">
        <v>22</v>
      </c>
    </row>
    <row r="109" spans="1:5">
      <c r="A109" t="s">
        <v>13</v>
      </c>
      <c r="B109" t="s">
        <v>17</v>
      </c>
      <c r="C109">
        <v>0.12059922837169412</v>
      </c>
      <c r="D109">
        <f t="shared" si="2"/>
        <v>12059.922837169412</v>
      </c>
      <c r="E109" t="s">
        <v>22</v>
      </c>
    </row>
    <row r="110" spans="1:5">
      <c r="A110" t="s">
        <v>14</v>
      </c>
      <c r="B110" t="s">
        <v>15</v>
      </c>
      <c r="C110">
        <v>0.37836194529338452</v>
      </c>
      <c r="D110">
        <f t="shared" si="2"/>
        <v>37836.194529338449</v>
      </c>
      <c r="E110" t="s">
        <v>22</v>
      </c>
    </row>
    <row r="111" spans="1:5">
      <c r="A111" t="s">
        <v>14</v>
      </c>
      <c r="B111" t="s">
        <v>16</v>
      </c>
      <c r="C111">
        <v>0.73629056035860529</v>
      </c>
      <c r="D111">
        <f t="shared" si="2"/>
        <v>73629.056035860529</v>
      </c>
      <c r="E111" t="s">
        <v>22</v>
      </c>
    </row>
    <row r="112" spans="1:5">
      <c r="A112" t="s">
        <v>14</v>
      </c>
      <c r="B112" t="s">
        <v>17</v>
      </c>
      <c r="C112">
        <v>0.28626868153599683</v>
      </c>
      <c r="D112">
        <f t="shared" si="2"/>
        <v>28626.868153599684</v>
      </c>
      <c r="E112" t="s">
        <v>22</v>
      </c>
    </row>
  </sheetData>
  <phoneticPr fontId="3" type="noConversion"/>
  <pageMargins left="0.7" right="0.7" top="0.78740157499999996" bottom="0.78740157499999996"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97AF3-E8EA-4CBC-BC16-810FCA82A241}">
  <sheetPr>
    <tabColor theme="4" tint="0.79998168889431442"/>
  </sheetPr>
  <dimension ref="A2:E37"/>
  <sheetViews>
    <sheetView workbookViewId="0">
      <selection activeCell="J119" sqref="J119"/>
    </sheetView>
  </sheetViews>
  <sheetFormatPr baseColWidth="10" defaultRowHeight="12.75"/>
  <cols>
    <col min="1" max="1" width="15.7109375" bestFit="1" customWidth="1"/>
    <col min="2" max="5" width="17" bestFit="1" customWidth="1"/>
    <col min="6" max="8" width="15.42578125" bestFit="1" customWidth="1"/>
    <col min="9" max="9" width="18.42578125" bestFit="1" customWidth="1"/>
    <col min="10" max="12" width="15.42578125" bestFit="1" customWidth="1"/>
    <col min="13" max="13" width="18.42578125" bestFit="1" customWidth="1"/>
    <col min="14" max="14" width="17" bestFit="1" customWidth="1"/>
  </cols>
  <sheetData>
    <row r="2" spans="1:5" ht="15.75">
      <c r="A2" s="6" t="s">
        <v>25</v>
      </c>
    </row>
    <row r="3" spans="1:5" ht="15.75">
      <c r="A3" s="6"/>
    </row>
    <row r="4" spans="1:5">
      <c r="A4" s="1" t="s">
        <v>24</v>
      </c>
      <c r="B4" s="1" t="s">
        <v>24</v>
      </c>
    </row>
    <row r="5" spans="1:5">
      <c r="A5" s="1" t="s">
        <v>0</v>
      </c>
      <c r="B5" t="s">
        <v>15</v>
      </c>
      <c r="C5" t="s">
        <v>16</v>
      </c>
      <c r="D5" t="s">
        <v>17</v>
      </c>
      <c r="E5" t="s">
        <v>23</v>
      </c>
    </row>
    <row r="6" spans="1:5">
      <c r="A6" s="2" t="s">
        <v>3</v>
      </c>
      <c r="B6" s="4">
        <v>153841.92451175314</v>
      </c>
      <c r="C6" s="4">
        <v>180756.78467251745</v>
      </c>
      <c r="D6" s="4">
        <v>69701.476241300465</v>
      </c>
      <c r="E6" s="4">
        <v>404300.18542557105</v>
      </c>
    </row>
    <row r="7" spans="1:5">
      <c r="A7" s="2" t="s">
        <v>4</v>
      </c>
      <c r="B7" s="4">
        <v>58989.69200134006</v>
      </c>
      <c r="C7" s="4">
        <v>121538.63399853851</v>
      </c>
      <c r="D7" s="4">
        <v>212145.43881572934</v>
      </c>
      <c r="E7" s="4">
        <v>392673.76481560792</v>
      </c>
    </row>
    <row r="8" spans="1:5">
      <c r="A8" s="2" t="s">
        <v>5</v>
      </c>
      <c r="B8" s="4">
        <v>157595.6546365213</v>
      </c>
      <c r="C8" s="4">
        <v>87406.02430230075</v>
      </c>
      <c r="D8" s="4">
        <v>191815.29698048095</v>
      </c>
      <c r="E8" s="4">
        <v>436816.97591930302</v>
      </c>
    </row>
    <row r="9" spans="1:5">
      <c r="A9" s="2" t="s">
        <v>6</v>
      </c>
      <c r="B9" s="4">
        <v>168766.77703985584</v>
      </c>
      <c r="C9" s="4">
        <v>158243.74457887735</v>
      </c>
      <c r="D9" s="4">
        <v>176839.53724041567</v>
      </c>
      <c r="E9" s="4">
        <v>503850.05885914888</v>
      </c>
    </row>
    <row r="10" spans="1:5">
      <c r="A10" s="2" t="s">
        <v>7</v>
      </c>
      <c r="B10" s="4">
        <v>132135.43450818051</v>
      </c>
      <c r="C10" s="4">
        <v>94122.068173671025</v>
      </c>
      <c r="D10" s="4">
        <v>203169.65985121159</v>
      </c>
      <c r="E10" s="4">
        <v>429427.16253306309</v>
      </c>
    </row>
    <row r="11" spans="1:5">
      <c r="A11" s="2" t="s">
        <v>8</v>
      </c>
      <c r="B11" s="4">
        <v>146995.71396582093</v>
      </c>
      <c r="C11" s="4">
        <v>106155.50628418557</v>
      </c>
      <c r="D11" s="4">
        <v>90204.409837339292</v>
      </c>
      <c r="E11" s="4">
        <v>343355.63008734578</v>
      </c>
    </row>
    <row r="12" spans="1:5">
      <c r="A12" s="2" t="s">
        <v>9</v>
      </c>
      <c r="B12" s="4">
        <v>141744.49773456127</v>
      </c>
      <c r="C12" s="4">
        <v>248637.60616626972</v>
      </c>
      <c r="D12" s="4">
        <v>111676.80301500438</v>
      </c>
      <c r="E12" s="4">
        <v>502058.90691583534</v>
      </c>
    </row>
    <row r="13" spans="1:5">
      <c r="A13" s="2" t="s">
        <v>10</v>
      </c>
      <c r="B13" s="4">
        <v>104354.27905545151</v>
      </c>
      <c r="C13" s="4">
        <v>107311.5552160271</v>
      </c>
      <c r="D13" s="4">
        <v>207163.30377053848</v>
      </c>
      <c r="E13" s="4">
        <v>418829.13804201712</v>
      </c>
    </row>
    <row r="14" spans="1:5">
      <c r="A14" s="2" t="s">
        <v>11</v>
      </c>
      <c r="B14" s="4">
        <v>196894.93585433351</v>
      </c>
      <c r="C14" s="4">
        <v>55022.590685525742</v>
      </c>
      <c r="D14" s="4">
        <v>176636.65038424713</v>
      </c>
      <c r="E14" s="4">
        <v>428554.17692410637</v>
      </c>
    </row>
    <row r="15" spans="1:5">
      <c r="A15" s="2" t="s">
        <v>12</v>
      </c>
      <c r="B15" s="4">
        <v>192105.05937038991</v>
      </c>
      <c r="C15" s="4">
        <v>147760.4851063354</v>
      </c>
      <c r="D15" s="4">
        <v>109227.30869085179</v>
      </c>
      <c r="E15" s="4">
        <v>449092.85316757706</v>
      </c>
    </row>
    <row r="16" spans="1:5">
      <c r="A16" s="2" t="s">
        <v>13</v>
      </c>
      <c r="B16" s="4">
        <v>184938.18410500031</v>
      </c>
      <c r="C16" s="4">
        <v>148150.11336094924</v>
      </c>
      <c r="D16" s="4">
        <v>165621.5281551973</v>
      </c>
      <c r="E16" s="4">
        <v>498709.82562114683</v>
      </c>
    </row>
    <row r="17" spans="1:5">
      <c r="A17" s="2" t="s">
        <v>14</v>
      </c>
      <c r="B17" s="4">
        <v>122771.92155143693</v>
      </c>
      <c r="C17" s="4">
        <v>176679.31040439132</v>
      </c>
      <c r="D17" s="4">
        <v>105797.05419863739</v>
      </c>
      <c r="E17" s="4">
        <v>405248.28615446563</v>
      </c>
    </row>
    <row r="18" spans="1:5">
      <c r="A18" s="2" t="s">
        <v>23</v>
      </c>
      <c r="B18" s="4">
        <v>1761134.0743346449</v>
      </c>
      <c r="C18" s="4">
        <v>1631784.4229495893</v>
      </c>
      <c r="D18" s="4">
        <v>1819998.4671809536</v>
      </c>
      <c r="E18" s="4">
        <v>5212916.9644651879</v>
      </c>
    </row>
    <row r="21" spans="1:5" ht="15.75">
      <c r="A21" s="6" t="s">
        <v>26</v>
      </c>
    </row>
    <row r="22" spans="1:5" ht="15.75">
      <c r="A22" s="6"/>
    </row>
    <row r="23" spans="1:5">
      <c r="A23" s="1" t="s">
        <v>24</v>
      </c>
      <c r="B23" s="1" t="s">
        <v>24</v>
      </c>
    </row>
    <row r="24" spans="1:5">
      <c r="A24" s="1" t="s">
        <v>0</v>
      </c>
      <c r="B24" t="s">
        <v>22</v>
      </c>
      <c r="C24" t="s">
        <v>20</v>
      </c>
      <c r="D24" t="s">
        <v>21</v>
      </c>
      <c r="E24" t="s">
        <v>23</v>
      </c>
    </row>
    <row r="25" spans="1:5">
      <c r="A25" s="2" t="s">
        <v>3</v>
      </c>
      <c r="B25" s="4">
        <v>60036.254778235765</v>
      </c>
      <c r="C25" s="4">
        <v>84167.399568813184</v>
      </c>
      <c r="D25" s="4">
        <v>9638.2701647041886</v>
      </c>
      <c r="E25" s="4">
        <v>153841.92451175314</v>
      </c>
    </row>
    <row r="26" spans="1:5">
      <c r="A26" s="2" t="s">
        <v>4</v>
      </c>
      <c r="B26" s="4">
        <v>552.62631754148254</v>
      </c>
      <c r="C26" s="4">
        <v>52579.202271087946</v>
      </c>
      <c r="D26" s="4">
        <v>5857.8634127106288</v>
      </c>
      <c r="E26" s="4">
        <v>58989.69200134006</v>
      </c>
    </row>
    <row r="27" spans="1:5">
      <c r="A27" s="2" t="s">
        <v>5</v>
      </c>
      <c r="B27" s="4">
        <v>93653.798331386977</v>
      </c>
      <c r="C27" s="4">
        <v>48729.517500254115</v>
      </c>
      <c r="D27" s="4">
        <v>15212.338804880199</v>
      </c>
      <c r="E27" s="4">
        <v>157595.65463652127</v>
      </c>
    </row>
    <row r="28" spans="1:5">
      <c r="A28" s="2" t="s">
        <v>6</v>
      </c>
      <c r="B28" s="4">
        <v>67813.961314739019</v>
      </c>
      <c r="C28" s="4">
        <v>60157.271939866216</v>
      </c>
      <c r="D28" s="4">
        <v>40795.543785250586</v>
      </c>
      <c r="E28" s="4">
        <v>168766.77703985584</v>
      </c>
    </row>
    <row r="29" spans="1:5">
      <c r="A29" s="2" t="s">
        <v>7</v>
      </c>
      <c r="B29" s="4">
        <v>13001.985731182975</v>
      </c>
      <c r="C29" s="4">
        <v>21409.571996764844</v>
      </c>
      <c r="D29" s="4">
        <v>97723.876780232691</v>
      </c>
      <c r="E29" s="4">
        <v>132135.43450818051</v>
      </c>
    </row>
    <row r="30" spans="1:5">
      <c r="A30" s="2" t="s">
        <v>8</v>
      </c>
      <c r="B30" s="4">
        <v>93788.982709680829</v>
      </c>
      <c r="C30" s="4">
        <v>23181.254229935123</v>
      </c>
      <c r="D30" s="4">
        <v>30025.477026204982</v>
      </c>
      <c r="E30" s="4">
        <v>146995.71396582093</v>
      </c>
    </row>
    <row r="31" spans="1:5">
      <c r="A31" s="2" t="s">
        <v>9</v>
      </c>
      <c r="B31" s="4">
        <v>68434.116296082429</v>
      </c>
      <c r="C31" s="4">
        <v>18889.255518861937</v>
      </c>
      <c r="D31" s="4">
        <v>54421.125919616905</v>
      </c>
      <c r="E31" s="4">
        <v>141744.49773456127</v>
      </c>
    </row>
    <row r="32" spans="1:5">
      <c r="A32" s="2" t="s">
        <v>10</v>
      </c>
      <c r="B32" s="4">
        <v>36607.21049412404</v>
      </c>
      <c r="C32" s="4">
        <v>19277.118470388188</v>
      </c>
      <c r="D32" s="4">
        <v>48469.950090939274</v>
      </c>
      <c r="E32" s="4">
        <v>104354.27905545151</v>
      </c>
    </row>
    <row r="33" spans="1:5">
      <c r="A33" s="2" t="s">
        <v>11</v>
      </c>
      <c r="B33" s="4">
        <v>96653.655507672403</v>
      </c>
      <c r="C33" s="4">
        <v>50778.549003909313</v>
      </c>
      <c r="D33" s="4">
        <v>49462.731342751795</v>
      </c>
      <c r="E33" s="4">
        <v>196894.93585433351</v>
      </c>
    </row>
    <row r="34" spans="1:5">
      <c r="A34" s="2" t="s">
        <v>12</v>
      </c>
      <c r="B34" s="4">
        <v>81926.318180610673</v>
      </c>
      <c r="C34" s="4">
        <v>58961.757160638728</v>
      </c>
      <c r="D34" s="4">
        <v>51216.984029140513</v>
      </c>
      <c r="E34" s="4">
        <v>192105.05937038991</v>
      </c>
    </row>
    <row r="35" spans="1:5">
      <c r="A35" s="2" t="s">
        <v>13</v>
      </c>
      <c r="B35" s="4">
        <v>28409.987925938352</v>
      </c>
      <c r="C35" s="4">
        <v>57316.868986612782</v>
      </c>
      <c r="D35" s="4">
        <v>99211.327192449156</v>
      </c>
      <c r="E35" s="4">
        <v>184938.18410500028</v>
      </c>
    </row>
    <row r="36" spans="1:5">
      <c r="A36" s="2" t="s">
        <v>14</v>
      </c>
      <c r="B36" s="4">
        <v>37836.194529338449</v>
      </c>
      <c r="C36" s="4">
        <v>64352.873370494104</v>
      </c>
      <c r="D36" s="4">
        <v>20582.853651604371</v>
      </c>
      <c r="E36" s="4">
        <v>122771.92155143693</v>
      </c>
    </row>
    <row r="37" spans="1:5">
      <c r="A37" s="2" t="s">
        <v>23</v>
      </c>
      <c r="B37" s="4">
        <v>678715.09211653331</v>
      </c>
      <c r="C37" s="4">
        <v>559800.64001762646</v>
      </c>
      <c r="D37" s="4">
        <v>522618.34220048529</v>
      </c>
      <c r="E37" s="4">
        <v>1761134.0743346449</v>
      </c>
    </row>
  </sheetData>
  <pageMargins left="0.7" right="0.7" top="0.78740157499999996" bottom="0.78740157499999996" header="0.3" footer="0.3"/>
  <pageSetup paperSize="9" orientation="portrait" horizontalDpi="200" verticalDpi="200" r:id="rId3"/>
  <drawing r:id="rId4"/>
  <extLst>
    <ext xmlns:x14="http://schemas.microsoft.com/office/spreadsheetml/2009/9/main" uri="{A8765BA9-456A-4dab-B4F3-ACF838C121DE}">
      <x14:slicerList>
        <x14:slicer r:id="rId5"/>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E5256-2F19-45F2-A28F-A5FFB65363B8}">
  <sheetPr>
    <tabColor theme="8" tint="0.39997558519241921"/>
  </sheetPr>
  <dimension ref="A1:D62"/>
  <sheetViews>
    <sheetView tabSelected="1" workbookViewId="0">
      <selection activeCell="G19" sqref="G19"/>
    </sheetView>
  </sheetViews>
  <sheetFormatPr baseColWidth="10" defaultRowHeight="12.75"/>
  <cols>
    <col min="1" max="1" width="10.28515625" bestFit="1" customWidth="1"/>
    <col min="2" max="2" width="16.42578125" bestFit="1" customWidth="1"/>
    <col min="3" max="3" width="14.42578125" bestFit="1" customWidth="1"/>
    <col min="4" max="4" width="12" bestFit="1" customWidth="1"/>
    <col min="5" max="5" width="9.28515625" bestFit="1" customWidth="1"/>
  </cols>
  <sheetData>
    <row r="1" spans="1:4">
      <c r="A1" s="5" t="s">
        <v>69</v>
      </c>
    </row>
    <row r="2" spans="1:4" ht="6" customHeight="1"/>
    <row r="3" spans="1:4">
      <c r="A3" t="s">
        <v>27</v>
      </c>
      <c r="B3" t="s">
        <v>55</v>
      </c>
      <c r="C3" t="s">
        <v>56</v>
      </c>
      <c r="D3" t="s">
        <v>70</v>
      </c>
    </row>
    <row r="4" spans="1:4">
      <c r="A4" s="8">
        <v>45294</v>
      </c>
      <c r="B4" s="3" t="s">
        <v>63</v>
      </c>
      <c r="C4" s="4">
        <v>10000</v>
      </c>
      <c r="D4" s="3" t="s">
        <v>73</v>
      </c>
    </row>
    <row r="5" spans="1:4">
      <c r="A5" s="8">
        <v>45301</v>
      </c>
      <c r="B5" s="3" t="s">
        <v>64</v>
      </c>
      <c r="C5" s="4">
        <v>2500</v>
      </c>
      <c r="D5" s="3" t="s">
        <v>73</v>
      </c>
    </row>
    <row r="6" spans="1:4">
      <c r="A6" s="8">
        <v>45311</v>
      </c>
      <c r="B6" s="3" t="s">
        <v>65</v>
      </c>
      <c r="C6" s="4">
        <v>1500</v>
      </c>
      <c r="D6" s="3" t="s">
        <v>73</v>
      </c>
    </row>
    <row r="7" spans="1:4">
      <c r="A7" s="8">
        <v>45292</v>
      </c>
      <c r="B7" s="3" t="s">
        <v>57</v>
      </c>
      <c r="C7" s="4">
        <v>5000</v>
      </c>
      <c r="D7" s="3" t="s">
        <v>71</v>
      </c>
    </row>
    <row r="8" spans="1:4">
      <c r="A8" s="8">
        <v>45296</v>
      </c>
      <c r="B8" s="3" t="s">
        <v>58</v>
      </c>
      <c r="C8" s="4">
        <v>3000</v>
      </c>
      <c r="D8" s="3" t="s">
        <v>71</v>
      </c>
    </row>
    <row r="9" spans="1:4">
      <c r="A9" s="8">
        <v>45303</v>
      </c>
      <c r="B9" s="3" t="s">
        <v>59</v>
      </c>
      <c r="C9" s="4">
        <v>2000</v>
      </c>
      <c r="D9" s="3" t="s">
        <v>71</v>
      </c>
    </row>
    <row r="10" spans="1:4">
      <c r="A10" s="8">
        <v>45293</v>
      </c>
      <c r="B10" s="3" t="s">
        <v>60</v>
      </c>
      <c r="C10" s="4">
        <v>7000</v>
      </c>
      <c r="D10" s="3" t="s">
        <v>72</v>
      </c>
    </row>
    <row r="11" spans="1:4">
      <c r="A11" s="8">
        <v>45299</v>
      </c>
      <c r="B11" s="3" t="s">
        <v>61</v>
      </c>
      <c r="C11" s="4">
        <v>6500</v>
      </c>
      <c r="D11" s="3" t="s">
        <v>72</v>
      </c>
    </row>
    <row r="12" spans="1:4">
      <c r="A12" s="8">
        <v>45306</v>
      </c>
      <c r="B12" s="3" t="s">
        <v>62</v>
      </c>
      <c r="C12" s="4">
        <v>8000</v>
      </c>
      <c r="D12" s="3" t="s">
        <v>72</v>
      </c>
    </row>
    <row r="15" spans="1:4">
      <c r="A15" s="5" t="s">
        <v>66</v>
      </c>
    </row>
    <row r="16" spans="1:4" ht="6" customHeight="1"/>
    <row r="17" spans="1:3">
      <c r="A17" t="s">
        <v>27</v>
      </c>
      <c r="B17" t="s">
        <v>55</v>
      </c>
      <c r="C17" t="s">
        <v>56</v>
      </c>
    </row>
    <row r="18" spans="1:3">
      <c r="A18" s="8">
        <v>45292</v>
      </c>
      <c r="B18" t="s">
        <v>57</v>
      </c>
      <c r="C18">
        <v>5000</v>
      </c>
    </row>
    <row r="19" spans="1:3">
      <c r="A19" s="8">
        <v>45296</v>
      </c>
      <c r="B19" t="s">
        <v>58</v>
      </c>
      <c r="C19">
        <v>3000</v>
      </c>
    </row>
    <row r="20" spans="1:3">
      <c r="A20" s="8">
        <v>45303</v>
      </c>
      <c r="B20" t="s">
        <v>59</v>
      </c>
      <c r="C20">
        <v>2000</v>
      </c>
    </row>
    <row r="22" spans="1:3">
      <c r="A22" s="5" t="s">
        <v>67</v>
      </c>
    </row>
    <row r="23" spans="1:3" ht="6" customHeight="1"/>
    <row r="24" spans="1:3">
      <c r="A24" t="s">
        <v>27</v>
      </c>
      <c r="B24" t="s">
        <v>55</v>
      </c>
      <c r="C24" t="s">
        <v>56</v>
      </c>
    </row>
    <row r="25" spans="1:3">
      <c r="A25" s="8">
        <v>45293</v>
      </c>
      <c r="B25" t="s">
        <v>60</v>
      </c>
      <c r="C25">
        <v>7000</v>
      </c>
    </row>
    <row r="26" spans="1:3">
      <c r="A26" s="8">
        <v>45299</v>
      </c>
      <c r="B26" t="s">
        <v>61</v>
      </c>
      <c r="C26">
        <v>6500</v>
      </c>
    </row>
    <row r="27" spans="1:3">
      <c r="A27" s="8">
        <v>45306</v>
      </c>
      <c r="B27" t="s">
        <v>62</v>
      </c>
      <c r="C27">
        <v>8000</v>
      </c>
    </row>
    <row r="29" spans="1:3">
      <c r="A29" s="5" t="s">
        <v>68</v>
      </c>
    </row>
    <row r="30" spans="1:3" ht="6" customHeight="1"/>
    <row r="31" spans="1:3">
      <c r="A31" t="s">
        <v>27</v>
      </c>
      <c r="B31" t="s">
        <v>55</v>
      </c>
      <c r="C31" t="s">
        <v>56</v>
      </c>
    </row>
    <row r="32" spans="1:3">
      <c r="A32" s="8">
        <v>45294</v>
      </c>
      <c r="B32" t="s">
        <v>63</v>
      </c>
      <c r="C32">
        <v>10000</v>
      </c>
    </row>
    <row r="33" spans="1:3">
      <c r="A33" s="8">
        <v>45301</v>
      </c>
      <c r="B33" t="s">
        <v>64</v>
      </c>
      <c r="C33">
        <v>2500</v>
      </c>
    </row>
    <row r="34" spans="1:3">
      <c r="A34" s="8">
        <v>45311</v>
      </c>
      <c r="B34" t="s">
        <v>65</v>
      </c>
      <c r="C34">
        <v>1500</v>
      </c>
    </row>
    <row r="35" spans="1:3">
      <c r="A35" s="5"/>
    </row>
    <row r="36" spans="1:3">
      <c r="A36" s="5"/>
    </row>
    <row r="38" spans="1:3">
      <c r="A38" s="5" t="s">
        <v>74</v>
      </c>
    </row>
    <row r="40" spans="1:3">
      <c r="A40" t="s">
        <v>85</v>
      </c>
    </row>
    <row r="42" spans="1:3">
      <c r="A42" s="5" t="s">
        <v>75</v>
      </c>
    </row>
    <row r="43" spans="1:3">
      <c r="A43" s="11"/>
    </row>
    <row r="44" spans="1:3">
      <c r="A44" s="12" t="s">
        <v>76</v>
      </c>
    </row>
    <row r="45" spans="1:3">
      <c r="A45" s="13" t="s">
        <v>77</v>
      </c>
    </row>
    <row r="46" spans="1:3">
      <c r="A46" s="14" t="s">
        <v>66</v>
      </c>
    </row>
    <row r="47" spans="1:3">
      <c r="A47" s="14" t="s">
        <v>67</v>
      </c>
    </row>
    <row r="48" spans="1:3">
      <c r="A48" s="14" t="s">
        <v>68</v>
      </c>
    </row>
    <row r="49" spans="1:1">
      <c r="A49" s="13" t="s">
        <v>78</v>
      </c>
    </row>
    <row r="50" spans="1:1">
      <c r="A50" s="13" t="s">
        <v>86</v>
      </c>
    </row>
    <row r="51" spans="1:1">
      <c r="A51" s="11"/>
    </row>
    <row r="52" spans="1:1">
      <c r="A52" s="12" t="s">
        <v>79</v>
      </c>
    </row>
    <row r="53" spans="1:1">
      <c r="A53" s="13" t="s">
        <v>80</v>
      </c>
    </row>
    <row r="54" spans="1:1">
      <c r="A54" s="11"/>
    </row>
    <row r="55" spans="1:1">
      <c r="A55" s="12" t="s">
        <v>81</v>
      </c>
    </row>
    <row r="56" spans="1:1">
      <c r="A56" s="13" t="s">
        <v>82</v>
      </c>
    </row>
    <row r="57" spans="1:1">
      <c r="A57" s="13" t="s">
        <v>83</v>
      </c>
    </row>
    <row r="58" spans="1:1">
      <c r="A58" s="13" t="s">
        <v>84</v>
      </c>
    </row>
    <row r="60" spans="1:1">
      <c r="A60" s="5" t="s">
        <v>88</v>
      </c>
    </row>
    <row r="61" spans="1:1">
      <c r="A61" s="11"/>
    </row>
    <row r="62" spans="1:1">
      <c r="A62" s="5" t="s">
        <v>87</v>
      </c>
    </row>
  </sheetData>
  <pageMargins left="0.7" right="0.7" top="0.78740157499999996" bottom="0.78740157499999996" header="0.3" footer="0.3"/>
  <pageSetup paperSize="9" orientation="portrait" horizontalDpi="200" verticalDpi="200" r:id="rId1"/>
  <tableParts count="4">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B66CB-AA98-4608-BE6E-7A899CF01951}">
  <sheetPr>
    <tabColor rgb="FF00B0F0"/>
  </sheetPr>
  <dimension ref="A2:D11"/>
  <sheetViews>
    <sheetView workbookViewId="0">
      <selection activeCell="B10" sqref="B10"/>
    </sheetView>
  </sheetViews>
  <sheetFormatPr baseColWidth="10" defaultRowHeight="12.75"/>
  <cols>
    <col min="1" max="1" width="17" bestFit="1" customWidth="1"/>
    <col min="2" max="2" width="13.7109375" bestFit="1" customWidth="1"/>
    <col min="3" max="3" width="9.42578125" bestFit="1" customWidth="1"/>
    <col min="4" max="4" width="13.7109375" bestFit="1" customWidth="1"/>
  </cols>
  <sheetData>
    <row r="2" spans="1:4">
      <c r="A2" t="s">
        <v>48</v>
      </c>
      <c r="B2" t="s">
        <v>49</v>
      </c>
      <c r="C2" t="s">
        <v>50</v>
      </c>
      <c r="D2" t="s">
        <v>51</v>
      </c>
    </row>
    <row r="3" spans="1:4">
      <c r="A3">
        <v>1001</v>
      </c>
      <c r="B3" t="s">
        <v>15</v>
      </c>
      <c r="C3">
        <v>10</v>
      </c>
      <c r="D3" t="str">
        <f>VLOOKUP(Tabelle3[[#This Row],[Bestellnummer]],Tabelle4[],2,FALSE)</f>
        <v>Kunde Müller</v>
      </c>
    </row>
    <row r="4" spans="1:4">
      <c r="A4">
        <v>1002</v>
      </c>
      <c r="B4" t="s">
        <v>16</v>
      </c>
      <c r="C4">
        <v>5</v>
      </c>
      <c r="D4" t="str">
        <f>VLOOKUP(Tabelle3[[#This Row],[Bestellnummer]],Tabelle4[],2,FALSE)</f>
        <v>Kunde Schmidt</v>
      </c>
    </row>
    <row r="5" spans="1:4">
      <c r="A5">
        <v>1003</v>
      </c>
      <c r="B5" t="s">
        <v>17</v>
      </c>
      <c r="C5">
        <v>15</v>
      </c>
      <c r="D5" t="str">
        <f>VLOOKUP(Tabelle3[[#This Row],[Bestellnummer]],Tabelle4[],2,FALSE)</f>
        <v>Kunde Meyer</v>
      </c>
    </row>
    <row r="7" spans="1:4">
      <c r="A7" s="10"/>
    </row>
    <row r="8" spans="1:4">
      <c r="A8" t="s">
        <v>48</v>
      </c>
      <c r="B8" t="s">
        <v>51</v>
      </c>
    </row>
    <row r="9" spans="1:4">
      <c r="A9">
        <v>1001</v>
      </c>
      <c r="B9" t="s">
        <v>52</v>
      </c>
    </row>
    <row r="10" spans="1:4">
      <c r="A10">
        <v>1002</v>
      </c>
      <c r="B10" t="s">
        <v>53</v>
      </c>
    </row>
    <row r="11" spans="1:4">
      <c r="A11">
        <v>1003</v>
      </c>
      <c r="B11" t="s">
        <v>54</v>
      </c>
    </row>
  </sheetData>
  <pageMargins left="0.7" right="0.7" top="0.78740157499999996" bottom="0.78740157499999996" header="0.3" footer="0.3"/>
  <pageSetup paperSize="9" orientation="portrait" horizontalDpi="200" verticalDpi="200"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60C37-0490-4FA9-8483-24A303EFB887}">
  <sheetPr>
    <tabColor theme="8" tint="-0.249977111117893"/>
  </sheetPr>
  <dimension ref="A1:H22"/>
  <sheetViews>
    <sheetView workbookViewId="0">
      <selection activeCell="J21" sqref="J21"/>
    </sheetView>
  </sheetViews>
  <sheetFormatPr baseColWidth="10" defaultRowHeight="12.75"/>
  <cols>
    <col min="2" max="2" width="5.85546875" bestFit="1" customWidth="1"/>
    <col min="3" max="3" width="13" bestFit="1" customWidth="1"/>
    <col min="4" max="4" width="13.5703125" customWidth="1"/>
    <col min="6" max="6" width="12.140625" bestFit="1" customWidth="1"/>
  </cols>
  <sheetData>
    <row r="1" spans="1:8" ht="20.25">
      <c r="A1" s="7" t="s">
        <v>47</v>
      </c>
    </row>
    <row r="3" spans="1:8">
      <c r="A3" t="s">
        <v>27</v>
      </c>
      <c r="B3" t="s">
        <v>46</v>
      </c>
      <c r="C3" t="s">
        <v>28</v>
      </c>
      <c r="D3" t="s">
        <v>29</v>
      </c>
      <c r="E3" t="s">
        <v>30</v>
      </c>
      <c r="F3" t="s">
        <v>45</v>
      </c>
      <c r="H3" s="9">
        <v>45439</v>
      </c>
    </row>
    <row r="4" spans="1:8">
      <c r="A4" s="8">
        <v>45413</v>
      </c>
      <c r="B4">
        <v>1</v>
      </c>
      <c r="C4" t="s">
        <v>31</v>
      </c>
      <c r="D4" s="4">
        <v>1014.6</v>
      </c>
      <c r="E4" s="8">
        <f>Tabelle2[[#This Row],[Datum]]+30</f>
        <v>45443</v>
      </c>
      <c r="F4" s="3">
        <f>IF(Tabelle2[[#This Row],[Fällig]]&gt;$H$3,0,Tabelle2[[#This Row],[Fällig]]-$H$3)</f>
        <v>0</v>
      </c>
      <c r="H4" s="9">
        <f>+H3-60</f>
        <v>45379</v>
      </c>
    </row>
    <row r="5" spans="1:8">
      <c r="A5" s="8">
        <v>45427</v>
      </c>
      <c r="B5">
        <v>2</v>
      </c>
      <c r="C5" t="s">
        <v>32</v>
      </c>
      <c r="D5" s="4">
        <v>1371.7</v>
      </c>
      <c r="E5" s="8">
        <f>Tabelle2[[#This Row],[Datum]]+30</f>
        <v>45457</v>
      </c>
      <c r="F5" s="3">
        <f>IF(Tabelle2[[#This Row],[Fällig]]&gt;$H$3,0,Tabelle2[[#This Row],[Fällig]]-$H$3)</f>
        <v>0</v>
      </c>
    </row>
    <row r="6" spans="1:8">
      <c r="A6" s="8">
        <v>45352</v>
      </c>
      <c r="B6">
        <v>3</v>
      </c>
      <c r="C6" t="s">
        <v>33</v>
      </c>
      <c r="D6" s="4">
        <v>4096.45</v>
      </c>
      <c r="E6" s="8">
        <f>Tabelle2[[#This Row],[Datum]]+30</f>
        <v>45382</v>
      </c>
      <c r="F6" s="3">
        <f>IF(Tabelle2[[#This Row],[Fällig]]&gt;$H$3,0,Tabelle2[[#This Row],[Fällig]]-$H$3)</f>
        <v>-57</v>
      </c>
    </row>
    <row r="7" spans="1:8">
      <c r="A7" s="8">
        <v>45398</v>
      </c>
      <c r="B7">
        <v>4</v>
      </c>
      <c r="C7" t="s">
        <v>34</v>
      </c>
      <c r="D7" s="4">
        <v>1283.5999999999999</v>
      </c>
      <c r="E7" s="8">
        <f>Tabelle2[[#This Row],[Datum]]+30</f>
        <v>45428</v>
      </c>
      <c r="F7" s="3">
        <f>IF(Tabelle2[[#This Row],[Fällig]]&gt;$H$3,0,Tabelle2[[#This Row],[Fällig]]-$H$3)</f>
        <v>-11</v>
      </c>
    </row>
    <row r="8" spans="1:8">
      <c r="A8" s="8">
        <v>45412</v>
      </c>
      <c r="B8">
        <v>5</v>
      </c>
      <c r="C8" t="s">
        <v>35</v>
      </c>
      <c r="D8" s="4">
        <v>1458.6</v>
      </c>
      <c r="E8" s="8">
        <f>Tabelle2[[#This Row],[Datum]]+30</f>
        <v>45442</v>
      </c>
      <c r="F8" s="3">
        <f>IF(Tabelle2[[#This Row],[Fällig]]&gt;$H$3,0,Tabelle2[[#This Row],[Fällig]]-$H$3)</f>
        <v>0</v>
      </c>
    </row>
    <row r="9" spans="1:8">
      <c r="A9" s="8">
        <v>45413</v>
      </c>
      <c r="B9">
        <v>6</v>
      </c>
      <c r="C9" t="s">
        <v>36</v>
      </c>
      <c r="D9" s="4">
        <v>1235.5999999999999</v>
      </c>
      <c r="E9" s="8">
        <f>Tabelle2[[#This Row],[Datum]]+30</f>
        <v>45443</v>
      </c>
      <c r="F9" s="3">
        <f>IF(Tabelle2[[#This Row],[Fällig]]&gt;$H$3,0,Tabelle2[[#This Row],[Fällig]]-$H$3)</f>
        <v>0</v>
      </c>
    </row>
    <row r="10" spans="1:8">
      <c r="A10" s="8">
        <v>45407</v>
      </c>
      <c r="B10">
        <v>7</v>
      </c>
      <c r="C10" t="s">
        <v>37</v>
      </c>
      <c r="D10" s="4">
        <v>1574.25</v>
      </c>
      <c r="E10" s="8">
        <f>Tabelle2[[#This Row],[Datum]]+30</f>
        <v>45437</v>
      </c>
      <c r="F10" s="3">
        <f>IF(Tabelle2[[#This Row],[Fällig]]&gt;$H$3,0,Tabelle2[[#This Row],[Fällig]]-$H$3)</f>
        <v>-2</v>
      </c>
    </row>
    <row r="11" spans="1:8">
      <c r="A11" s="8">
        <v>45398</v>
      </c>
      <c r="B11">
        <v>8</v>
      </c>
      <c r="C11" t="s">
        <v>38</v>
      </c>
      <c r="D11" s="4">
        <v>2907.25</v>
      </c>
      <c r="E11" s="8">
        <f>Tabelle2[[#This Row],[Datum]]+30</f>
        <v>45428</v>
      </c>
      <c r="F11" s="3">
        <f>IF(Tabelle2[[#This Row],[Fällig]]&gt;$H$3,0,Tabelle2[[#This Row],[Fällig]]-$H$3)</f>
        <v>-11</v>
      </c>
    </row>
    <row r="12" spans="1:8">
      <c r="A12" s="8">
        <v>45412</v>
      </c>
      <c r="B12">
        <v>9</v>
      </c>
      <c r="C12" t="s">
        <v>39</v>
      </c>
      <c r="D12" s="4">
        <v>4498.75</v>
      </c>
      <c r="E12" s="8">
        <f>Tabelle2[[#This Row],[Datum]]+30</f>
        <v>45442</v>
      </c>
      <c r="F12" s="3">
        <f>IF(Tabelle2[[#This Row],[Fällig]]&gt;$H$3,0,Tabelle2[[#This Row],[Fällig]]-$H$3)</f>
        <v>0</v>
      </c>
    </row>
    <row r="13" spans="1:8">
      <c r="A13" s="8">
        <v>45387</v>
      </c>
      <c r="B13">
        <v>10</v>
      </c>
      <c r="C13" t="s">
        <v>40</v>
      </c>
      <c r="D13" s="4">
        <v>2800.55</v>
      </c>
      <c r="E13" s="8">
        <f>Tabelle2[[#This Row],[Datum]]+30</f>
        <v>45417</v>
      </c>
      <c r="F13" s="3">
        <f>IF(Tabelle2[[#This Row],[Fällig]]&gt;$H$3,0,Tabelle2[[#This Row],[Fällig]]-$H$3)</f>
        <v>-22</v>
      </c>
    </row>
    <row r="14" spans="1:8">
      <c r="A14" s="8">
        <v>45402</v>
      </c>
      <c r="B14">
        <v>11</v>
      </c>
      <c r="C14" t="s">
        <v>40</v>
      </c>
      <c r="D14" s="4">
        <v>4097.3</v>
      </c>
      <c r="E14" s="8">
        <f>Tabelle2[[#This Row],[Datum]]+30</f>
        <v>45432</v>
      </c>
      <c r="F14" s="3">
        <f>IF(Tabelle2[[#This Row],[Fällig]]&gt;$H$3,0,Tabelle2[[#This Row],[Fällig]]-$H$3)</f>
        <v>-7</v>
      </c>
    </row>
    <row r="15" spans="1:8">
      <c r="A15" s="8">
        <v>45422</v>
      </c>
      <c r="B15">
        <v>12</v>
      </c>
      <c r="C15" t="s">
        <v>40</v>
      </c>
      <c r="D15" s="4">
        <v>3470.8</v>
      </c>
      <c r="E15" s="8">
        <f>Tabelle2[[#This Row],[Datum]]+30</f>
        <v>45452</v>
      </c>
      <c r="F15" s="3">
        <f>IF(Tabelle2[[#This Row],[Fällig]]&gt;$H$3,0,Tabelle2[[#This Row],[Fällig]]-$H$3)</f>
        <v>0</v>
      </c>
    </row>
    <row r="16" spans="1:8">
      <c r="A16" s="8">
        <v>45427</v>
      </c>
      <c r="B16">
        <v>13</v>
      </c>
      <c r="C16" t="s">
        <v>41</v>
      </c>
      <c r="D16" s="4">
        <v>1035.4000000000001</v>
      </c>
      <c r="E16" s="8">
        <f>Tabelle2[[#This Row],[Datum]]+30</f>
        <v>45457</v>
      </c>
      <c r="F16" s="3">
        <f>IF(Tabelle2[[#This Row],[Fällig]]&gt;$H$3,0,Tabelle2[[#This Row],[Fällig]]-$H$3)</f>
        <v>0</v>
      </c>
    </row>
    <row r="17" spans="1:6">
      <c r="A17" s="8">
        <v>45307</v>
      </c>
      <c r="B17">
        <v>14</v>
      </c>
      <c r="C17" t="s">
        <v>42</v>
      </c>
      <c r="D17" s="4">
        <v>2783.45</v>
      </c>
      <c r="E17" s="8">
        <f>Tabelle2[[#This Row],[Datum]]+30</f>
        <v>45337</v>
      </c>
      <c r="F17" s="3">
        <f>IF(Tabelle2[[#This Row],[Fällig]]&gt;$H$3,0,Tabelle2[[#This Row],[Fällig]]-$H$3)</f>
        <v>-102</v>
      </c>
    </row>
    <row r="18" spans="1:6">
      <c r="A18" s="8">
        <v>45330</v>
      </c>
      <c r="B18">
        <v>15</v>
      </c>
      <c r="C18" t="s">
        <v>42</v>
      </c>
      <c r="D18" s="4">
        <v>478.5</v>
      </c>
      <c r="E18" s="8">
        <f>Tabelle2[[#This Row],[Datum]]+30</f>
        <v>45360</v>
      </c>
      <c r="F18" s="3">
        <f>IF(Tabelle2[[#This Row],[Fällig]]&gt;$H$3,0,Tabelle2[[#This Row],[Fällig]]-$H$3)</f>
        <v>-79</v>
      </c>
    </row>
    <row r="19" spans="1:6">
      <c r="A19" s="8">
        <v>45356</v>
      </c>
      <c r="B19">
        <v>16</v>
      </c>
      <c r="C19" t="s">
        <v>42</v>
      </c>
      <c r="D19" s="4">
        <v>789.05</v>
      </c>
      <c r="E19" s="8">
        <f>Tabelle2[[#This Row],[Datum]]+30</f>
        <v>45386</v>
      </c>
      <c r="F19" s="3">
        <f>IF(Tabelle2[[#This Row],[Fällig]]&gt;$H$3,0,Tabelle2[[#This Row],[Fällig]]-$H$3)</f>
        <v>-53</v>
      </c>
    </row>
    <row r="20" spans="1:6">
      <c r="A20" s="8">
        <v>45402</v>
      </c>
      <c r="B20">
        <v>17</v>
      </c>
      <c r="C20" t="s">
        <v>42</v>
      </c>
      <c r="D20" s="4">
        <v>489.9</v>
      </c>
      <c r="E20" s="8">
        <f>Tabelle2[[#This Row],[Datum]]+30</f>
        <v>45432</v>
      </c>
      <c r="F20" s="3">
        <f>IF(Tabelle2[[#This Row],[Fällig]]&gt;$H$3,0,Tabelle2[[#This Row],[Fällig]]-$H$3)</f>
        <v>-7</v>
      </c>
    </row>
    <row r="21" spans="1:6">
      <c r="A21" s="8">
        <v>45414</v>
      </c>
      <c r="B21">
        <v>18</v>
      </c>
      <c r="C21" t="s">
        <v>43</v>
      </c>
      <c r="D21" s="4">
        <v>593.1</v>
      </c>
      <c r="E21" s="8">
        <f>Tabelle2[[#This Row],[Datum]]+30</f>
        <v>45444</v>
      </c>
      <c r="F21" s="3">
        <f>IF(Tabelle2[[#This Row],[Fällig]]&gt;$H$3,0,Tabelle2[[#This Row],[Fällig]]-$H$3)</f>
        <v>0</v>
      </c>
    </row>
    <row r="22" spans="1:6">
      <c r="A22" s="8">
        <v>45411</v>
      </c>
      <c r="B22">
        <v>19</v>
      </c>
      <c r="C22" t="s">
        <v>44</v>
      </c>
      <c r="D22" s="4">
        <v>423.1</v>
      </c>
      <c r="E22" s="8">
        <f>Tabelle2[[#This Row],[Datum]]+30</f>
        <v>45441</v>
      </c>
      <c r="F22" s="3">
        <f>IF(Tabelle2[[#This Row],[Fällig]]&gt;$H$3,0,Tabelle2[[#This Row],[Fällig]]-$H$3)</f>
        <v>0</v>
      </c>
    </row>
  </sheetData>
  <conditionalFormatting sqref="E4:E22">
    <cfRule type="cellIs" dxfId="6" priority="1" operator="lessThan">
      <formula>$H$4</formula>
    </cfRule>
    <cfRule type="cellIs" dxfId="5" priority="2" operator="lessThan">
      <formula>$H$3</formula>
    </cfRule>
  </conditionalFormatting>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7 c 1 b a 9 4 e - f 5 6 b - 4 b 7 e - b f 6 5 - b 2 5 9 d 5 f f e 1 b 8 "   x m l n s = " h t t p : / / s c h e m a s . m i c r o s o f t . c o m / D a t a M a s h u p " > A A A A A H M G A A B Q S w M E F A A C A A g A b 3 7 K W L 0 E 8 G 6 k A A A A 9 g A A A B I A H A B D b 2 5 m a W c v U G F j a 2 F n Z S 5 4 b W w g o h g A K K A U A A A A A A A A A A A A A A A A A A A A A A A A A A A A h Y + x D o I w F E V / h X S n L X U x 5 F E H F g d J T E y M a 1 O e 0 A j F 0 G L 5 N w c / y V 8 Q o 6 i b 4 z 3 3 D P f e r z d Y j W 0 T X b B 3 p r M Z S S g n E V r d l c Z W G R n 8 M V 6 S l Y S t 0 i d V Y T T J 1 q W j K z N S e 3 9 O G Q s h 0 L C g X V 8 x w X n C D s V m p 2 t s F f n I 5 r 8 c G + u 8 s h q J h P 1 r j B Q 0 E Z w K I S g H N k M o j P 0 K Y t r 7 b H 8 g 5 E P j h x 5 l i X G + B j Z H Y O 8 P 8 g F Q S w M E F A A C A A g A b 3 7 K 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9 + y l i F a v V 1 b Q M A A O 8 K A A A T A B w A R m 9 y b X V s Y X M v U 2 V j d G l v b j E u b S C i G A A o o B Q A A A A A A A A A A A A A A A A A A A A A A A A A A A C 1 V s 1 u 4 j A Q v l f i H S z 3 A l K E l h 7 b p R W 0 p a 1 W 2 2 0 b V n u g a G X I A F Y d h 3 X s F o p 4 m 3 2 G f Y G + 2 I 6 T Q h x I a L U / X E j s m f m + m W / s S Q x D z S N J / P S / c V T Z q + z F E 6 Y g I B f K y C B g G i R p E g G 6 s k f w d 2 t A C M C V T i Q C U P U O F x B X 6 Z f D + 8 8 Q R v e Z E 6 1 5 q c c + v Y A R F x q U B s J M P I a B A B k A v p 2 h I Q f Z o B i v y 3 C 5 7 o N A K n f R U 1 x N k T w C b D g h v Z b W i g + M h r h / 0 r v k Q Q C y f 0 I + H h O t D G R Q b Z B G P 4 M K E F L y B L J j 5 E O S J D M j Z U Y 5 u F Y Q n E b C h L L 6 H p Y e o c k z Y j I Z j y I V I g J m + s p x v 3 i 3 2 j u N J B Z E 9 2 s Z z 6 / h A C S T u E 7 8 K U N Y l 9 U d b o W Q E o u r 7 0 3 K I w t 6 j X 6 W p h 8 Z N Y R 6 8 r r M U F u Y k A K C X E a g i r F T A T L s I q I W y U U o q 4 u D f K 6 e g K f F R R w r r I y T c A 7 0 + W z K Z J A 8 r 0 U p Z 1 w u R h o t D W H 5 2 T S K l W k D j 6 c c h G 1 Y X q u 5 H f v y 0 y I j Y 9 K d T z O O 3 V W E N D z u J e F 3 p O c t N o u l 0 Y l o m O m l L S Q y M + F q 1 R J J V t t m O D F y H F u z L Z c 2 Y C L j 1 b I 0 K J F a L n c 1 V 3 l v b W a 6 T Z e 2 B l g d g W y o C 3 I N h j A 5 h k g F E o q R c A v U r l Z C t H X + m y l n W b o E M v w 0 B J H 2 5 H V R T f k M f D j B y 8 r a u j z 8 q e B 6 3 V B l t H M w H k m c s C a p d x c p t e d n I H h o V a 7 S O p r c m k i D r + e 2 1 + L H m h V m H a H e y A W s H 7 j M N 0 r e e L O 7 3 k r V a p a H z v e L y 8 P d c 8 / n 5 g F z d Q y j x / K O s R 1 e l u m 2 4 g f l n b h N Y T u v f C 9 W 9 r j c B e V O s x u m E A 0 5 N 5 B A 7 t w T X G a k d x W v T X D y q H n T D h a P t L l k a n 6 F 4 0 b z E V 4 b z Z y v Z y s A T Z p a I c H N K H f w w 3 D E T 6 L 1 X U L 2 W n d Z b N x N h T P 3 f D Y E U f 8 W q Y d B F D 1 U s 5 w 8 v A W E 8 H L D 8 P U i a n z 3 J w A a v d M w i 9 6 V h r B J V 9 v U + 8 R l 0 K S J F e 0 v e 3 g g W X 8 t 4 e X L r w k K P Y Z Y m x E W 9 x I Y a p + p e K O i E M 9 B u h x X 8 6 A e 6 b 3 u t 4 T w h 0 w w F a e V y G l X g u F W K 1 + r v / o e u W a P f M y S z 5 2 s K B + W 6 y m d M X M s E y 4 9 O 3 a T D 6 V E W x Q 9 4 H K M Q e i C U p h B O M U E O y i h E S y 5 P O k h 3 a 0 y X V L S d 1 q i c E w V p u u I X y P N 4 8 z i z x v m X z X N / 2 4 c G 3 8 l 0 U 6 s T M k 0 i 6 P f U E s B A i 0 A F A A C A A g A b 3 7 K W L 0 E 8 G 6 k A A A A 9 g A A A B I A A A A A A A A A A A A A A A A A A A A A A E N v b m Z p Z y 9 Q Y W N r Y W d l L n h t b F B L A Q I t A B Q A A g A I A G 9 + y l g P y u m r p A A A A O k A A A A T A A A A A A A A A A A A A A A A A P A A A A B b Q 2 9 u d G V u d F 9 U e X B l c 1 0 u e G 1 s U E s B A i 0 A F A A C A A g A b 3 7 K W I V q 9 X V t A w A A 7 w o A A B M A A A A A A A A A A A A A A A A A 4 Q E A A E Z v c m 1 1 b G F z L 1 N l Y 3 R p b 2 4 x L m 1 Q S w U G A A A A A A M A A w D C A A A A m w U 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b y I A A A A A A A B N I g 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E V u d H J 5 I F R 5 c G U 9 I l F 1 Z X J 5 R 3 J v d X B z I i B W Y W x 1 Z T 0 i c 0 F n Q U F B Q U F B Q U F D d j V Z U S t w O U J O U T d r Q z c z a F F P Z m h u S l V S a G R H V n B J R 0 Y x Y 3 l B Z 1 I z S j F i b V J r W V h S b G J p Q W d k S E p o Y m 5 O b W I z S n R h V 1 Z 5 W l c 0 Q U F B Q U F B Q U F B Q U F B Q V R Q T n F 4 a k V w V 1 V 5 O D U 2 b z c 3 a D N E T U J W S W F X e G 1 j M 0 J 5 Y j J k e V l X M X R Z V 0 p t Y 2 1 G b l p X N E F B Y S 9 s a E Q 2 b j B F M U R 1 U U x 2 Z U Z B N S t H Y 0 F B Q U F B I i A v P j w v U 3 R h Y m x l R W 5 0 c m l l c z 4 8 L 0 l 0 Z W 0 + P E l 0 Z W 0 + P E l 0 Z W 1 M b 2 N h d G l v b j 4 8 S X R l b V R 5 c G U + R m 9 y b X V s Y T w v S X R l b V R 5 c G U + P E l 0 Z W 1 Q Y X R o P l N l Y 3 R p b 2 4 x L 0 d y d W 5 k Z G F 0 Z W 4 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U Y X J n Z X Q i I F Z h b H V l P S J z R 3 J 1 b m R k Y X R l b i I g L z 4 8 R W 5 0 c n k g V H l w Z T 0 i R m l s b G V k Q 2 9 t c G x l d G V S Z X N 1 b H R U b 1 d v c m t z a G V l d C I g V m F s d W U 9 I m w x I i A v P j x F b n R y e S B U e X B l P S J S Z W x h d G l v b n N o a X B J b m Z v Q 2 9 u d G F p b m V y I i B W Y W x 1 Z T 0 i c 3 s m c X V v d D t j b 2 x 1 b W 5 D b 3 V u d C Z x d W 9 0 O z o 0 L C Z x d W 9 0 O 2 t l e U N v b H V t b k 5 h b W V z J n F 1 b 3 Q 7 O l t d L C Z x d W 9 0 O 3 F 1 Z X J 5 U m V s Y X R p b 2 5 z a G l w c y Z x d W 9 0 O z p b X S w m c X V v d D t j b 2 x 1 b W 5 J Z G V u d G l 0 a W V z J n F 1 b 3 Q 7 O l s m c X V v d D t T Z W N 0 a W 9 u M S 9 H c n V u Z G R h d G V u L 0 F 1 d G 9 S Z W 1 v d m V k Q 2 9 s d W 1 u c z E u e 0 R h d H V t L D B 9 J n F 1 b 3 Q 7 L C Z x d W 9 0 O 1 N l Y 3 R p b 2 4 x L 0 d y d W 5 k Z G F 0 Z W 4 v Q X V 0 b 1 J l b W 9 2 Z W R D b 2 x 1 b W 5 z M S 5 7 Q n V j a H V u Z 3 N 0 Z X h 0 L D F 9 J n F 1 b 3 Q 7 L C Z x d W 9 0 O 1 N l Y 3 R p b 2 4 x L 0 d y d W 5 k Z G F 0 Z W 4 v Q X V 0 b 1 J l b W 9 2 Z W R D b 2 x 1 b W 5 z M S 5 7 Q m V 0 c m F n L D J 9 J n F 1 b 3 Q 7 L C Z x d W 9 0 O 1 N l Y 3 R p b 2 4 x L 0 d y d W 5 k Z G F 0 Z W 4 v Q X V 0 b 1 J l b W 9 2 Z W R D b 2 x 1 b W 5 z M S 5 7 Q W J 0 Z W l s d W 5 n L D N 9 J n F 1 b 3 Q 7 X S w m c X V v d D t D b 2 x 1 b W 5 D b 3 V u d C Z x d W 9 0 O z o 0 L C Z x d W 9 0 O 0 t l e U N v b H V t b k 5 h b W V z J n F 1 b 3 Q 7 O l t d L C Z x d W 9 0 O 0 N v b H V t b k l k Z W 5 0 a X R p Z X M m c X V v d D s 6 W y Z x d W 9 0 O 1 N l Y 3 R p b 2 4 x L 0 d y d W 5 k Z G F 0 Z W 4 v Q X V 0 b 1 J l b W 9 2 Z W R D b 2 x 1 b W 5 z M S 5 7 R G F 0 d W 0 s M H 0 m c X V v d D s s J n F 1 b 3 Q 7 U 2 V j d G l v b j E v R 3 J 1 b m R k Y X R l b i 9 B d X R v U m V t b 3 Z l Z E N v b H V t b n M x L n t C d W N o d W 5 n c 3 R l e H Q s M X 0 m c X V v d D s s J n F 1 b 3 Q 7 U 2 V j d G l v b j E v R 3 J 1 b m R k Y X R l b i 9 B d X R v U m V t b 3 Z l Z E N v b H V t b n M x L n t C Z X R y Y W c s M n 0 m c X V v d D s s J n F 1 b 3 Q 7 U 2 V j d G l v b j E v R 3 J 1 b m R k Y X R l b i 9 B d X R v U m V t b 3 Z l Z E N v b H V t b n M x L n t B Y n R l a W x 1 b m c s M 3 0 m c X V v d D t d L C Z x d W 9 0 O 1 J l b G F 0 a W 9 u c 2 h p c E l u Z m 8 m c X V v d D s 6 W 1 1 9 I i A v P j x F b n R y e S B U e X B l P S J G a W x s U 3 R h d H V z I i B W Y W x 1 Z T 0 i c 0 N v b X B s Z X R l I i A v P j x F b n R y e S B U e X B l P S J G a W x s Q 2 9 s d W 1 u T m F t Z X M i I F Z h b H V l P S J z W y Z x d W 9 0 O 0 R h d H V t J n F 1 b 3 Q 7 L C Z x d W 9 0 O 0 J 1 Y 2 h 1 b m d z d G V 4 d C Z x d W 9 0 O y w m c X V v d D t C Z X R y Y W c m c X V v d D s s J n F 1 b 3 Q 7 Q W J 0 Z W l s d W 5 n J n F 1 b 3 Q 7 X S I g L z 4 8 R W 5 0 c n k g V H l w Z T 0 i R m l s b E N v b H V t b l R 5 c G V z I i B W Y W x 1 Z T 0 i c 0 N R W U Z C Z z 0 9 I i A v P j x F b n R y e S B U e X B l P S J G a W x s T G F z d F V w Z G F 0 Z W Q i I F Z h b H V l P S J k M j A y N C 0 w N i 0 x M F Q x M z o 1 M T o z M S 4 2 M j A 5 O T U 5 W i I g L z 4 8 R W 5 0 c n k g V H l w Z T 0 i R m l s b E V y c m 9 y Q 2 9 1 b n Q i I F Z h b H V l P S J s M C I g L z 4 8 R W 5 0 c n k g V H l w Z T 0 i R m l s b E V y c m 9 y Q 2 9 k Z S I g V m F s d W U 9 I n N V b m t u b 3 d u I i A v P j x F b n R y e S B U e X B l P S J G a W x s Q 2 9 1 b n Q i I F Z h b H V l P S J s O S I g L z 4 8 R W 5 0 c n k g V H l w Z T 0 i U X V l c n l J R C I g V m F s d W U 9 I n N j Y T A 5 M W F j O S 0 1 Y j F m L T Q 3 M m M t Y T g 4 N i 1 j N 2 I w Y 2 U x O D U 2 N T M i I C 8 + P E V u d H J 5 I F R 5 c G U 9 I k F k Z G V k V G 9 E Y X R h T W 9 k Z W w i I F Z h b H V l P S J s M C I g L z 4 8 L 1 N 0 Y W J s Z U V u d H J p Z X M + P C 9 J d G V t P j x J d G V t P j x J d G V t T G 9 j Y X R p b 2 4 + P E l 0 Z W 1 U e X B l P k Z v c m 1 1 b G E 8 L 0 l 0 Z W 1 U e X B l P j x J d G V t U G F 0 a D 5 T Z W N 0 a W 9 u M S 9 H c n V u Z G R h d G V u L 1 F 1 Z W x s Z T w v S X R l b V B h d G g + P C 9 J d G V t T G 9 j Y X R p b 2 4 + P F N 0 Y W J s Z U V u d H J p Z X M g L z 4 8 L 0 l 0 Z W 0 + P E l 0 Z W 0 + P E l 0 Z W 1 M b 2 N h d G l v b j 4 8 S X R l b V R 5 c G U + R m 9 y b X V s Y T w v S X R l b V R 5 c G U + P E l 0 Z W 1 Q Y X R o P l N l Y 3 R p b 2 4 x L 1 B h c m F t Z X R l c j E 8 L 0 l 0 Z W 1 Q Y X R o P j w v S X R l b U x v Y 2 F 0 a W 9 u P j x T d G F i b G V F b n R y a W V z P j x F b n R y e S B U e X B l P S J J c 1 B y a X Z h d G U i I F Z h b H V l P S J s M C I g L z 4 8 R W 5 0 c n k g V H l w Z T 0 i T G 9 h Z F R v U m V w b 3 J 0 R G l z Y W J s Z W Q i I F Z h b H V l P S J s M S I g L z 4 8 R W 5 0 c n k g V H l w Z T 0 i U X V l c n l H c m 9 1 c E l E I i B W Y W x 1 Z T 0 i c 2 M 2 N m F m M z R j L T I 5 M z E t N G M 1 O S 1 i Y 2 U 3 L W F h M 2 J l Z T F k Y z M z M C I g L z 4 8 R W 5 0 c n k g V H l w Z T 0 i R m l s b E V u Y W J s Z W Q i I F Z h b H V l P S J s M C I g L z 4 8 R W 5 0 c n k g V H l w Z T 0 i R m l s b E 9 i a m V j d F R 5 c G U i I F Z h b H V l P S J z Q 2 9 u b m V j d G l v b k 9 u b H k i I C 8 + P E V u d H J 5 I F R 5 c G U 9 I k Z p b G x U b 0 R h d G F N b 2 R l b E V u Y W J s Z W Q i I F Z h b H V l P S J s M C I g L z 4 8 R W 5 0 c n k g V H l w Z T 0 i U m V z d W x 0 V H l w Z S I g V m F s d W U 9 I n N C a W 5 h c n k 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0 L T A 1 L T I 3 V D A 5 O j Q x O j U 0 L j Y 3 M j k x M z N a I i A v P j x F b n R y e S B U e X B l P S J G a W x s U 3 R h d H V z I i B W Y W x 1 Z T 0 i c 0 N v b X B s Z X R l I i A v P j w v U 3 R h Y m x l R W 5 0 c m l l c z 4 8 L 0 l 0 Z W 0 + P E l 0 Z W 0 + P E l 0 Z W 1 M b 2 N h d G l v b j 4 8 S X R l b V R 5 c G U + R m 9 y b X V s Y T w v S X R l b V R 5 c G U + P E l 0 Z W 1 Q Y X R o P l N l Y 3 R p b 2 4 x L 0 J l a X N w a W V s Z G F 0 Z W k 8 L 0 l 0 Z W 1 Q Y X R o P j w v S X R l b U x v Y 2 F 0 a W 9 u P j x T d G F i b G V F b n R y a W V z P j x F b n R y e S B U e X B l P S J J c 1 B y a X Z h d G U i I F Z h b H V l P S J s M C I g L z 4 8 R W 5 0 c n k g V H l w Z T 0 i T G 9 h Z G V k V G 9 B b m F s e X N p c 1 N l c n Z p Y 2 V z I i B W Y W x 1 Z T 0 i b D A i I C 8 + P E V u d H J 5 I F R 5 c G U 9 I k Z p b G x T d G F 0 d X M i I F Z h b H V l P S J z Q 2 9 t c G x l d G U i I C 8 + P E V u d H J 5 I F R 5 c G U 9 I k Z p b G x M Y X N 0 V X B k Y X R l Z C I g V m F s d W U 9 I m Q y M D I 0 L T A 1 L T I 3 V D A 5 O j Q x O j U 0 L j Y 4 N j k x N j R a I i A v P j x F b n R y e S B U e X B l P S J G a W x s R X J y b 3 J D b 2 R l I i B W Y W x 1 Z T 0 i c 1 V u a 2 5 v d 2 4 i I C 8 + P E V u d H J 5 I F R 5 c G U 9 I k F k Z G V k V G 9 E Y X R h T W 9 k Z W w i I F Z h b H V l P S J s M C I g L z 4 8 R W 5 0 c n k g V H l w Z T 0 i T G 9 h Z F R v U m V w b 3 J 0 R G l z Y W J s Z W Q i I F Z h b H V l P S J s M S I g L z 4 8 R W 5 0 c n k g V H l w Z T 0 i U X V l c n l H c m 9 1 c E l E I i B W Y W x 1 Z T 0 i c 2 M 2 N m F m M z R j L T I 5 M z E t N G M 1 O S 1 i Y 2 U 3 L W F h M 2 J l Z T F k Y z M z M C I g L z 4 8 R W 5 0 c n k g V H l w Z T 0 i R m l s b E V u Y W J s Z W Q i I F Z h b H V l P S J s M C I g L z 4 8 R W 5 0 c n k g V H l w Z T 0 i R m l s b E 9 i a m V j d F R 5 c G U i I F Z h b H V l P S J z Q 2 9 u b m V j d G l v b k 9 u b H k i I C 8 + P E V u d H J 5 I F R 5 c G U 9 I k Z p b G x U b 0 R h d G F N b 2 R l b E V u Y W J s Z W Q i I F Z h b H V l P S J s M C I g L z 4 8 R W 5 0 c n k g V H l w Z T 0 i U m V z d W x 0 V H l w Z S I g V m F s d W U 9 I n N C a W 5 h c n k i I C 8 + P E V u d H J 5 I F R 5 c G U 9 I k J 1 Z m Z l c k 5 l e H R S Z W Z y Z X N o I i B W Y W x 1 Z T 0 i b D E i I C 8 + P E V u d H J 5 I F R 5 c G U 9 I k Z p b G x l Z E N v b X B s Z X R l U m V z d W x 0 V G 9 X b 3 J r c 2 h l Z X Q i I F Z h b H V l P S J s M C I g L z 4 8 L 1 N 0 Y W J s Z U V u d H J p Z X M + P C 9 J d G V t P j x J d G V t P j x J d G V t T G 9 j Y X R p b 2 4 + P E l 0 Z W 1 U e X B l P k Z v c m 1 1 b G E 8 L 0 l 0 Z W 1 U e X B l P j x J d G V t U G F 0 a D 5 T Z W N 0 a W 9 u M S 9 C Z W l z c G l l b G R h d G V p L 1 F 1 Z W x s Z T w v S X R l b V B h d G g + P C 9 J d G V t T G 9 j Y X R p b 2 4 + P F N 0 Y W J s Z U V u d H J p Z X M g L z 4 8 L 0 l 0 Z W 0 + P E l 0 Z W 0 + P E l 0 Z W 1 M b 2 N h d G l v b j 4 8 S X R l b V R 5 c G U + R m 9 y b X V s Y T w v S X R l b V R 5 c G U + P E l 0 Z W 1 Q Y X R o P l N l Y 3 R p b 2 4 x L 0 J l a X N w a W V s Z G F 0 Z W k v T m F 2 a W d h d G l v b j E 8 L 0 l 0 Z W 1 Q Y X R o P j w v S X R l b U x v Y 2 F 0 a W 9 u P j x T d G F i b G V F b n R y a W V z I C 8 + P C 9 J d G V t P j x J d G V t P j x J d G V t T G 9 j Y X R p b 2 4 + P E l 0 Z W 1 U e X B l P k Z v c m 1 1 b G E 8 L 0 l 0 Z W 1 U e X B l P j x J d G V t U G F 0 a D 5 T Z W N 0 a W 9 u M S 9 C Z W l z c G l l b G R h d G V p J T I w d H J h b n N m b 3 J t a W V y Z W 4 8 L 0 l 0 Z W 1 Q Y X R o P j w v S X R l b U x v Y 2 F 0 a W 9 u P j x T d G F i b G V F b n R y a W V z P j x F b n R y e S B U e X B l P S J J c 1 B y a X Z h d G U i I F Z h b H V l P S J s M C I g L z 4 8 R W 5 0 c n k g V H l w Z T 0 i T G 9 h Z F R v U m V w b 3 J 0 R G l z Y W J s Z W Q i I F Z h b H V l P S J s M S I g L z 4 8 R W 5 0 c n k g V H l w Z T 0 i U X V l c n l H c m 9 1 c E l E I i B W Y W x 1 Z T 0 i c z N l O D R l N W F m L W Q w Y T c t N D M 0 Z C 1 i O T A y L W V m N z g 1 M D M 5 Z j g 2 N y I g L z 4 8 R W 5 0 c n k g V H l w Z T 0 i R m l s b E V u Y W J s Z W Q i I F Z h b H V l P S J s M C I g L z 4 8 R W 5 0 c n k g V H l w Z T 0 i R m l s b E 9 i a m V j d F R 5 c G U i I F Z h b H V l P S J z Q 2 9 u b m V j d G l v b k 9 u b H k i I C 8 + P E V u d H J 5 I F R 5 c G U 9 I k Z p b G x U b 0 R h d G F N b 2 R l b E V u Y W J s Z W Q i I F Z h b H V l P S J s M C 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Q t M D U t M j d U M D k 6 N D E 6 N T Q u N j g w O T E 3 O V o i I C 8 + P E V u d H J 5 I F R 5 c G U 9 I k Z p b G x T d G F 0 d X M i I F Z h b H V l P S J z Q 2 9 t c G x l d G U i I C 8 + P C 9 T d G F i b G V F b n R y a W V z P j w v S X R l b T 4 8 S X R l b T 4 8 S X R l b U x v Y 2 F 0 a W 9 u P j x J d G V t V H l w Z T 5 G b 3 J t d W x h P C 9 J d G V t V H l w Z T 4 8 S X R l b V B h d G g + U 2 V j d G l v b j E v Q m V p c 3 B p Z W x k Y X R l a S U y M H R y Y W 5 z Z m 9 y b W l l c m V u L 1 F 1 Z W x s Z T w v S X R l b V B h d G g + P C 9 J d G V t T G 9 j Y X R p b 2 4 + P F N 0 Y W J s Z U V u d H J p Z X M g L z 4 8 L 0 l 0 Z W 0 + P E l 0 Z W 0 + P E l 0 Z W 1 M b 2 N h d G l v b j 4 8 S X R l b V R 5 c G U + R m 9 y b X V s Y T w v S X R l b V R 5 c G U + P E l 0 Z W 1 Q Y X R o P l N l Y 3 R p b 2 4 x L 0 J l a X N w a W V s Z G F 0 Z W k l M j B 0 c m F u c 2 Z v c m 1 p Z X J l b i 9 U Y W J l b G x l M V 9 T a G V l d D w v S X R l b V B h d G g + P C 9 J d G V t T G 9 j Y X R p b 2 4 + P F N 0 Y W J s Z U V u d H J p Z X M g L z 4 8 L 0 l 0 Z W 0 + P E l 0 Z W 0 + P E l 0 Z W 1 M b 2 N h d G l v b j 4 8 S X R l b V R 5 c G U + R m 9 y b X V s Y T w v S X R l b V R 5 c G U + P E l 0 Z W 1 Q Y X R o P l N l Y 3 R p b 2 4 x L 0 J l a X N w a W V s Z G F 0 Z W k l M j B 0 c m F u c 2 Z v c m 1 p Z X J l b i 9 I J U M z J U I 2 a G V y J T I w Z 2 V z d H V m d G U l M j B I Z W F k Z X I 8 L 0 l 0 Z W 1 Q Y X R o P j w v S X R l b U x v Y 2 F 0 a W 9 u P j x T d G F i b G V F b n R y a W V z I C 8 + P C 9 J d G V t P j x J d G V t P j x J d G V t T G 9 j Y X R p b 2 4 + P E l 0 Z W 1 U e X B l P k Z v c m 1 1 b G E 8 L 0 l 0 Z W 1 U e X B l P j x J d G V t U G F 0 a D 5 T Z W N 0 a W 9 u M S 9 E Y X R l a S U y M H R y Y W 5 z Z m 9 y b W l l c m V u P C 9 J d G V t U G F 0 a D 4 8 L 0 l 0 Z W 1 M b 2 N h d G l v b j 4 8 U 3 R h Y m x l R W 5 0 c m l l c z 4 8 R W 5 0 c n k g V H l w Z T 0 i T G 9 h Z F R v U m V w b 3 J 0 R G l z Y W J s Z W Q i I F Z h b H V l P S J s M S I g L z 4 8 R W 5 0 c n k g V H l w Z T 0 i U X V l c n l H c m 9 1 c E l E I i B W Y W x 1 Z T 0 i c 2 M 2 N m F m M z R j L T I 5 M z E t N G M 1 O S 1 i Y 2 U 3 L W F h M 2 J l Z T F k Y z M z M C I g L 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R n V u Y 3 R p b 2 4 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0 L T A 1 L T I 3 V D A 5 O j Q x O j U 0 L j Y 5 M j k x N z J a I i A v P j x F b n R y e S B U e X B l P S J G a W x s U 3 R h d H V z I i B W Y W x 1 Z T 0 i c 0 N v b X B s Z X R l I i A v P j w v U 3 R h Y m x l R W 5 0 c m l l c z 4 8 L 0 l 0 Z W 0 + P E l 0 Z W 0 + P E l 0 Z W 1 M b 2 N h d G l v b j 4 8 S X R l b V R 5 c G U + R m 9 y b X V s Y T w v S X R l b V R 5 c G U + P E l 0 Z W 1 Q Y X R o P l N l Y 3 R p b 2 4 x L 0 R h d G V p J T I w d H J h b n N m b 3 J t a W V y Z W 4 v U X V l b G x l P C 9 J d G V t U G F 0 a D 4 8 L 0 l 0 Z W 1 M b 2 N h d G l v b j 4 8 U 3 R h Y m x l R W 5 0 c m l l c y A v P j w v S X R l b T 4 8 S X R l b T 4 8 S X R l b U x v Y 2 F 0 a W 9 u P j x J d G V t V H l w Z T 5 G b 3 J t d W x h P C 9 J d G V t V H l w Z T 4 8 S X R l b V B h d G g + U 2 V j d G l v b j E v R 3 J 1 b m R k Y X R l b i 9 H Z W Z p b H R l c n R l J T I w Y X V z Z 2 V i b G V u Z G V 0 Z S U y M E R h d G V p Z W 4 x P C 9 J d G V t U G F 0 a D 4 8 L 0 l 0 Z W 1 M b 2 N h d G l v b j 4 8 U 3 R h Y m x l R W 5 0 c m l l c y A v P j w v S X R l b T 4 8 S X R l b T 4 8 S X R l b U x v Y 2 F 0 a W 9 u P j x J d G V t V H l w Z T 5 G b 3 J t d W x h P C 9 J d G V t V H l w Z T 4 8 S X R l b V B h d G g + U 2 V j d G l v b j E v R 3 J 1 b m R k Y X R l b i 9 C Z W 5 1 d H p l c m R l Z m l u a W V y d G U l M j B G d W 5 r d G l v b i U y M G F 1 Z n J 1 Z m V u M T w v S X R l b V B h d G g + P C 9 J d G V t T G 9 j Y X R p b 2 4 + P F N 0 Y W J s Z U V u d H J p Z X M g L z 4 8 L 0 l 0 Z W 0 + P E l 0 Z W 0 + P E l 0 Z W 1 M b 2 N h d G l v b j 4 8 S X R l b V R 5 c G U + R m 9 y b X V s Y T w v S X R l b V R 5 c G U + P E l 0 Z W 1 Q Y X R o P l N l Y 3 R p b 2 4 x L 0 d y d W 5 k Z G F 0 Z W 4 v V W 1 i Z W 5 h b m 5 0 Z S U y M F N w Y W x 0 Z W 4 x P C 9 J d G V t U G F 0 a D 4 8 L 0 l 0 Z W 1 M b 2 N h d G l v b j 4 8 U 3 R h Y m x l R W 5 0 c m l l c y A v P j w v S X R l b T 4 8 S X R l b T 4 8 S X R l b U x v Y 2 F 0 a W 9 u P j x J d G V t V H l w Z T 5 G b 3 J t d W x h P C 9 J d G V t V H l w Z T 4 8 S X R l b V B h d G g + U 2 V j d G l v b j E v R 3 J 1 b m R k Y X R l b i 9 B b m R l c m U l M j B l b n R m Z X J u d G U l M j B T c G F s d G V u M T w v S X R l b V B h d G g + P C 9 J d G V t T G 9 j Y X R p b 2 4 + P F N 0 Y W J s Z U V u d H J p Z X M g L z 4 8 L 0 l 0 Z W 0 + P E l 0 Z W 0 + P E l 0 Z W 1 M b 2 N h d G l v b j 4 8 S X R l b V R 5 c G U + R m 9 y b X V s Y T w v S X R l b V R 5 c G U + P E l 0 Z W 1 Q Y X R o P l N l Y 3 R p b 2 4 x L 0 d y d W 5 k Z G F 0 Z W 4 v R X J 3 Z W l 0 Z X J 0 Z S U y M F R h Y m V s b G V u c 3 B h b H R l M T w v S X R l b V B h d G g + P C 9 J d G V t T G 9 j Y X R p b 2 4 + P F N 0 Y W J s Z U V u d H J p Z X M g L z 4 8 L 0 l 0 Z W 0 + P E l 0 Z W 0 + P E l 0 Z W 1 M b 2 N h d G l v b j 4 8 S X R l b V R 5 c G U + R m 9 y b X V s Y T w v S X R l b V R 5 c G U + P E l 0 Z W 1 Q Y X R o P l N l Y 3 R p b 2 4 x L 0 d y d W 5 k Z G F 0 Z W 4 v R 2 U l Q z M l Q T R u Z G V y d G V y J T I w V H l w P C 9 J d G V t U G F 0 a D 4 8 L 0 l 0 Z W 1 M b 2 N h d G l v b j 4 8 U 3 R h Y m x l R W 5 0 c m l l c y A v P j w v S X R l b T 4 8 S X R l b T 4 8 S X R l b U x v Y 2 F 0 a W 9 u P j x J d G V t V H l w Z T 5 G b 3 J t d W x h P C 9 J d G V t V H l w Z T 4 8 S X R l b V B h d G g + U 2 V j d G l v b j E v R 3 J 1 b m R k Y X R l b i 9 V b W J l b m F u b n R l J T I w U 3 B h b H R l b j w v S X R l b V B h d G g + P C 9 J d G V t T G 9 j Y X R p b 2 4 + P F N 0 Y W J s Z U V u d H J p Z X M g L z 4 8 L 0 l 0 Z W 0 + P E l 0 Z W 0 + P E l 0 Z W 1 M b 2 N h d G l v b j 4 8 S X R l b V R 5 c G U + R m 9 y b X V s Y T w v S X R l b V R 5 c G U + P E l 0 Z W 1 Q Y X R o P l N l Y 3 R p b 2 4 x L 0 d y d W 5 k Z G F 0 Z W 4 v T m V 1 J T I w Y W 5 n Z W 9 y Z G 5 l d G U l M j B T c G F s d G V u P C 9 J d G V t U G F 0 a D 4 8 L 0 l 0 Z W 1 M b 2 N h d G l v b j 4 8 U 3 R h Y m x l R W 5 0 c m l l c y A v P j w v S X R l b T 4 8 S X R l b T 4 8 S X R l b U x v Y 2 F 0 a W 9 u P j x J d G V t V H l w Z T 5 G b 3 J t d W x h P C 9 J d G V t V H l w Z T 4 8 S X R l b V B h d G g + U 2 V j d G l v b j E v R 3 J 1 b m R k Y X R l b i 9 T c G F s d G U l M j B u Y W N o J T I w V H J l b m 5 6 Z W l j a G V u J T I w d G V p b G V u P C 9 J d G V t U G F 0 a D 4 8 L 0 l 0 Z W 1 M b 2 N h d G l v b j 4 8 U 3 R h Y m x l R W 5 0 c m l l c y A v P j w v S X R l b T 4 8 S X R l b T 4 8 S X R l b U x v Y 2 F 0 a W 9 u P j x J d G V t V H l w Z T 5 G b 3 J t d W x h P C 9 J d G V t V H l w Z T 4 8 S X R l b V B h d G g + U 2 V j d G l v b j E v R 3 J 1 b m R k Y X R l b i 9 H Z S V D M y V B N G 5 k Z X J 0 Z X I l M j B U e X A x P C 9 J d G V t U G F 0 a D 4 8 L 0 l 0 Z W 1 M b 2 N h d G l v b j 4 8 U 3 R h Y m x l R W 5 0 c m l l c y A v P j w v S X R l b T 4 8 S X R l b T 4 8 S X R l b U x v Y 2 F 0 a W 9 u P j x J d G V t V H l w Z T 5 G b 3 J t d W x h P C 9 J d G V t V H l w Z T 4 8 S X R l b V B h d G g + U 2 V j d G l v b j E v R 3 J 1 b m R k Y X R l b i 9 F b n R m Z X J u d G U l M j B T c G F s d G V u P C 9 J d G V t U G F 0 a D 4 8 L 0 l 0 Z W 1 M b 2 N h d G l v b j 4 8 U 3 R h Y m x l R W 5 0 c m l l c y A v P j w v S X R l b T 4 8 S X R l b T 4 8 S X R l b U x v Y 2 F 0 a W 9 u P j x J d G V t V H l w Z T 5 G b 3 J t d W x h P C 9 J d G V t V H l w Z T 4 8 S X R l b V B h d G g + U 2 V j d G l v b j E v R 3 J 1 b m R k Y X R l b i 9 V b W J l b m F u b n R l J T I w U 3 B h b H R l b j I 8 L 0 l 0 Z W 1 Q Y X R o P j w v S X R l b U x v Y 2 F 0 a W 9 u P j x T d G F i b G V F b n R y a W V z I C 8 + P C 9 J d G V t P j w v S X R l b X M + P C 9 M b 2 N h b F B h Y 2 t h Z 2 V N Z X R h Z G F 0 Y U Z p b G U + F g A A A F B L B Q Y A A A A A A A A A A A A A A A A A A A A A A A D a A A A A A Q A A A N C M n d 8 B F d E R j H o A w E / C l + s B A A A A 5 N I b e F j W 2 k 2 A / C d E 4 Z S N C g A A A A A C A A A A A A A D Z g A A w A A A A B A A A A C j Z V X Y 1 n B a K U y 0 U p E s a G I Z A A A A A A S A A A C g A A A A E A A A A A T s u H a m N I 6 B r E m 0 1 f g 3 6 P 5 Q A A A A f v Y 3 l Z R E x 5 p 4 p d / f 3 K U 6 y N z 5 s u E r L p e 2 L V m m w 6 A G M p 4 d t G R t 4 1 C a a 4 o P 4 e h B B 9 o p M I j l k q c 1 6 d b T K u f x Z u 6 / M R H y g x G H X f H + b y u j H A 6 T Q E I U A A A A V j C q s j p / o E G o D m n Q p W O 2 r q z + B / I = < / D a t a M a s h u p > 
</file>

<file path=customXml/itemProps1.xml><?xml version="1.0" encoding="utf-8"?>
<ds:datastoreItem xmlns:ds="http://schemas.openxmlformats.org/officeDocument/2006/customXml" ds:itemID="{7FDAA239-A423-4548-8F19-B16A9B5250C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Pivot Grunddaten</vt:lpstr>
      <vt:lpstr>Pivot Auswertung</vt:lpstr>
      <vt:lpstr>Power Query</vt:lpstr>
      <vt:lpstr>SVERWEIS</vt:lpstr>
      <vt:lpstr>bedingte Formatierung</vt:lpstr>
    </vt:vector>
  </TitlesOfParts>
  <Company>Gewerbe-Treuhand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Odermatt Robin</dc:creator>
  <cp:lastModifiedBy>Odermatt Robin</cp:lastModifiedBy>
  <dcterms:created xsi:type="dcterms:W3CDTF">2024-05-27T07:57:00Z</dcterms:created>
  <dcterms:modified xsi:type="dcterms:W3CDTF">2024-06-10T13:51:37Z</dcterms:modified>
</cp:coreProperties>
</file>